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yarlar" sheetId="1" state="visible" r:id="rId1"/>
    <sheet name="Cevap Anahtarı" sheetId="2" state="visible" r:id="rId2"/>
    <sheet name="Cevaplar" sheetId="3" state="visible" r:id="rId3"/>
    <sheet name="Özet" sheetId="4" state="visible" r:id="rId4"/>
    <sheet name="Kazanıml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3B2A8F"/>
      <sz val="16"/>
    </font>
    <font>
      <name val="Calibri"/>
      <color rgb="006E6684"/>
      <sz val="10"/>
    </font>
    <font>
      <name val="Calibri"/>
      <b val="1"/>
    </font>
    <font>
      <b val="1"/>
      <color rgb="003B2A8F"/>
      <sz val="12"/>
    </font>
    <font>
      <name val="Calibri"/>
      <color rgb="005B3FD6"/>
      <u val="single"/>
    </font>
    <font>
      <name val="Calibri"/>
      <b val="1"/>
      <color rgb="00FFFFFF"/>
    </font>
    <font>
      <name val="Menlo"/>
      <sz val="9"/>
    </font>
  </fonts>
  <fills count="4">
    <fill>
      <patternFill/>
    </fill>
    <fill>
      <patternFill patternType="gray125"/>
    </fill>
    <fill>
      <patternFill patternType="solid">
        <fgColor rgb="00F3EFFF"/>
      </patternFill>
    </fill>
    <fill>
      <patternFill patternType="solid">
        <fgColor rgb="005B3FD6"/>
      </patternFill>
    </fill>
  </fills>
  <borders count="2">
    <border>
      <left/>
      <right/>
      <top/>
      <bottom/>
      <diagonal/>
    </border>
    <border>
      <left style="thin">
        <color rgb="00DDD6F3"/>
      </left>
      <right style="thin">
        <color rgb="00DDD6F3"/>
      </right>
      <top style="thin">
        <color rgb="00DDD6F3"/>
      </top>
      <bottom style="thin">
        <color rgb="00DDD6F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9" fontId="0" fillId="0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2" fontId="3" fillId="0" borderId="0" applyAlignment="1" pivotButton="0" quotePrefix="0" xfId="0">
      <alignment horizontal="center" vertical="center" wrapText="1"/>
    </xf>
    <xf numFmtId="0" fontId="3" fillId="0" borderId="1" pivotButton="0" quotePrefix="0" xfId="0"/>
    <xf numFmtId="2" fontId="0" fillId="0" borderId="1" applyAlignment="1" pivotButton="0" quotePrefix="0" xfId="0">
      <alignment horizontal="center" vertical="center" wrapText="1"/>
    </xf>
    <xf numFmtId="0" fontId="0" fillId="2" borderId="1" pivotButton="0" quotePrefix="0" xfId="0"/>
    <xf numFmtId="2" fontId="3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koless.com/rehber/optik-okuma-nasil-yapilir?utm_source=sablon&amp;utm_medium=excel&amp;utm_campaign=cevap-anahtari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60" customWidth="1" min="3" max="3"/>
  </cols>
  <sheetData>
    <row r="1">
      <c r="A1" s="1" t="inlineStr">
        <is>
          <t>Cevap Anahtarı ve Net Hesabı</t>
        </is>
      </c>
    </row>
    <row r="2">
      <c r="A2" s="2" t="inlineStr">
        <is>
          <t>Örnek veriyle gelir: 8 öğrenci ve LGS düzeninde 90 soruluk bir anahtar. Kendi sınavınız için örnek satırları silin.</t>
        </is>
      </c>
    </row>
    <row r="4">
      <c r="A4" s="3" t="inlineStr">
        <is>
          <t>Sınav adı</t>
        </is>
      </c>
      <c r="B4" s="4" t="inlineStr">
        <is>
          <t>Örnek LGS Denemesi</t>
        </is>
      </c>
      <c r="C4" s="2" t="inlineStr"/>
    </row>
    <row r="5">
      <c r="A5" s="3" t="inlineStr">
        <is>
          <t>Sınav türü</t>
        </is>
      </c>
      <c r="B5" s="4" t="inlineStr">
        <is>
          <t>LGS</t>
        </is>
      </c>
      <c r="C5" s="2" t="inlineStr"/>
    </row>
    <row r="6">
      <c r="A6" s="3" t="inlineStr">
        <is>
          <t>Kaç yanlış bir doğruyu götürür?</t>
        </is>
      </c>
      <c r="B6" s="4" t="n">
        <v>3</v>
      </c>
      <c r="C6" s="2" t="inlineStr">
        <is>
          <t>LGS'de 3, TYT ve AYT'de 4. Yanlış doğruyu götürmüyorsa 0 yazın.</t>
        </is>
      </c>
    </row>
    <row r="7">
      <c r="A7" s="3" t="inlineStr">
        <is>
          <t>Öğrenci sayısı</t>
        </is>
      </c>
      <c r="B7" s="4">
        <f>COUNTA(Cevaplar!B4:B503)</f>
        <v/>
      </c>
      <c r="C7" s="2" t="inlineStr">
        <is>
          <t>Kendiliğinden hesaplanır.</t>
        </is>
      </c>
    </row>
    <row r="10">
      <c r="A10" s="5" t="inlineStr">
        <is>
          <t>Nasıl kullanılır?</t>
        </is>
      </c>
    </row>
    <row r="11" ht="32" customHeight="1">
      <c r="A11" s="6" t="inlineStr">
        <is>
          <t>1. 'Cevap Anahtarı' sayfasında her sorunun dersini, doğru cevabını ve (isterseniz) kazanımını yazın. Ders adları 'Cevaplar' sayfasındaki ders başlıklarıyla aynı olmalı.</t>
        </is>
      </c>
    </row>
    <row r="12" ht="32" customHeight="1">
      <c r="A12" s="6" t="inlineStr">
        <is>
          <t>2. Optik okuyucunun dosyasındaki cevap dizisini 'Cevaplar' sayfasının D sütununa yapıştırın. Her harf bir sorudur: 1. harf 1. soru. Boş bırakılan soru boşluk ya da başka bir işaret olabilir.</t>
        </is>
      </c>
    </row>
    <row r="13" ht="32" customHeight="1">
      <c r="A13" s="6" t="inlineStr">
        <is>
          <t>3. Doğru, yanlış, net, toplam net ve sıra kendiliğinden hesaplanır. A–E dışındaki işaretler (boşluk, *, -) boş sayılır.</t>
        </is>
      </c>
    </row>
    <row r="14" ht="32" customHeight="1">
      <c r="A14" s="6" t="inlineStr">
        <is>
          <t>4. 'Cevap Anahtarı' sayfasında her sorunun doğru yapılma oranı, 'Kazanımlar' sayfasında kazanım başına başarı yüzdesi çıkar.</t>
        </is>
      </c>
    </row>
    <row r="15" ht="32" customHeight="1">
      <c r="A15" s="6" t="inlineStr">
        <is>
          <t>5. LGS dışında bir sınav için 'Cevap Anahtarı'ndaki ders adlarını ve 'Cevaplar' sayfasındaki ders başlıklarını değiştirin. 120 soruya ve 500 öğrenciye kadar çalışır.</t>
        </is>
      </c>
    </row>
    <row r="17">
      <c r="A17" s="2" t="inlineStr">
        <is>
          <t>Bu dosya Skoless'in ücretsiz şablonudur, dilediğiniz gibi kullanıp paylaşabilirsiniz.</t>
        </is>
      </c>
    </row>
    <row r="18">
      <c r="A18" s="7" t="inlineStr">
        <is>
          <t>Optik okuma, kazanım analizi ve 30'u aşkın raporu tek tıkla almak için: skoless.com</t>
        </is>
      </c>
    </row>
  </sheetData>
  <mergeCells count="7">
    <mergeCell ref="A13:C13"/>
    <mergeCell ref="A11:C11"/>
    <mergeCell ref="A14:C14"/>
    <mergeCell ref="A17:C17"/>
    <mergeCell ref="A18:C18"/>
    <mergeCell ref="A12:C12"/>
    <mergeCell ref="A15:C15"/>
  </mergeCells>
  <dataValidations count="1">
    <dataValidation sqref="B5" showDropDown="0" showInputMessage="0" showErrorMessage="0" allowBlank="1" errorTitle="Geçersiz değer" error="Listeden seçin ya da yazın." type="list">
      <formula1>"LGS,TYT,AYT,Kurum denemesi"</formula1>
    </dataValidation>
  </dataValidations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28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8" t="inlineStr">
        <is>
          <t>Soru no</t>
        </is>
      </c>
      <c r="B1" s="8" t="inlineStr">
        <is>
          <t>Ders</t>
        </is>
      </c>
      <c r="C1" s="8" t="inlineStr">
        <is>
          <t>Doğru cevap</t>
        </is>
      </c>
      <c r="D1" s="8" t="inlineStr">
        <is>
          <t>Kazanım</t>
        </is>
      </c>
      <c r="E1" s="8" t="inlineStr">
        <is>
          <t>Doğru yapan</t>
        </is>
      </c>
      <c r="F1" s="8" t="inlineStr">
        <is>
          <t>Yanlış yapan</t>
        </is>
      </c>
      <c r="G1" s="8" t="inlineStr">
        <is>
          <t>Boş bırakan</t>
        </is>
      </c>
      <c r="H1" s="8" t="inlineStr">
        <is>
          <t>Doğru oranı</t>
        </is>
      </c>
    </row>
    <row r="2">
      <c r="A2" s="4" t="n">
        <v>1</v>
      </c>
      <c r="B2" s="9" t="inlineStr">
        <is>
          <t>Türkçe</t>
        </is>
      </c>
      <c r="C2" s="4" t="inlineStr">
        <is>
          <t>B</t>
        </is>
      </c>
      <c r="D2" s="9" t="inlineStr">
        <is>
          <t>Sözcükte anlam</t>
        </is>
      </c>
      <c r="E2" s="4">
        <f>IF(C2="","",SUMPRODUCT((Cevaplar!$B$4:$B$503&lt;&gt;"")*(MID(Cevaplar!$D$4:$D$503,A2,1)=C2)))</f>
        <v/>
      </c>
      <c r="F2" s="4">
        <f>IF(C2="","",SUMPRODUCT((Cevaplar!$B$4:$B$503&lt;&gt;"")*(MID(Cevaplar!$D$4:$D$503,A2,1)&lt;&gt;"")*ISNUMBER(FIND(UPPER(MID(Cevaplar!$D$4:$D$503,A2,1)),"ABCDE"))*(MID(Cevaplar!$D$4:$D$503,A2,1)&lt;&gt;C2)))</f>
        <v/>
      </c>
      <c r="G2" s="4">
        <f>IF(C2="","",COUNTA(Cevaplar!$B$4:$B$503)-E2-F2)</f>
        <v/>
      </c>
      <c r="H2" s="10">
        <f>IF(OR(C2="",COUNTA(Cevaplar!$B$4:$B$503)=0),"",E2/COUNTA(Cevaplar!$B$4:$B$503))</f>
        <v/>
      </c>
    </row>
    <row r="3">
      <c r="A3" s="4" t="n">
        <v>2</v>
      </c>
      <c r="B3" s="9" t="inlineStr">
        <is>
          <t>Türkçe</t>
        </is>
      </c>
      <c r="C3" s="4" t="inlineStr">
        <is>
          <t>D</t>
        </is>
      </c>
      <c r="D3" s="9" t="inlineStr">
        <is>
          <t>Sözcükte anlam</t>
        </is>
      </c>
      <c r="E3" s="4">
        <f>IF(C3="","",SUMPRODUCT((Cevaplar!$B$4:$B$503&lt;&gt;"")*(MID(Cevaplar!$D$4:$D$503,A3,1)=C3)))</f>
        <v/>
      </c>
      <c r="F3" s="4">
        <f>IF(C3="","",SUMPRODUCT((Cevaplar!$B$4:$B$503&lt;&gt;"")*(MID(Cevaplar!$D$4:$D$503,A3,1)&lt;&gt;"")*ISNUMBER(FIND(UPPER(MID(Cevaplar!$D$4:$D$503,A3,1)),"ABCDE"))*(MID(Cevaplar!$D$4:$D$503,A3,1)&lt;&gt;C3)))</f>
        <v/>
      </c>
      <c r="G3" s="4">
        <f>IF(C3="","",COUNTA(Cevaplar!$B$4:$B$503)-E3-F3)</f>
        <v/>
      </c>
      <c r="H3" s="10">
        <f>IF(OR(C3="",COUNTA(Cevaplar!$B$4:$B$503)=0),"",E3/COUNTA(Cevaplar!$B$4:$B$503))</f>
        <v/>
      </c>
    </row>
    <row r="4">
      <c r="A4" s="4" t="n">
        <v>3</v>
      </c>
      <c r="B4" s="9" t="inlineStr">
        <is>
          <t>Türkçe</t>
        </is>
      </c>
      <c r="C4" s="4" t="inlineStr">
        <is>
          <t>B</t>
        </is>
      </c>
      <c r="D4" s="9" t="inlineStr">
        <is>
          <t>Sözcükte anlam</t>
        </is>
      </c>
      <c r="E4" s="4">
        <f>IF(C4="","",SUMPRODUCT((Cevaplar!$B$4:$B$503&lt;&gt;"")*(MID(Cevaplar!$D$4:$D$503,A4,1)=C4)))</f>
        <v/>
      </c>
      <c r="F4" s="4">
        <f>IF(C4="","",SUMPRODUCT((Cevaplar!$B$4:$B$503&lt;&gt;"")*(MID(Cevaplar!$D$4:$D$503,A4,1)&lt;&gt;"")*ISNUMBER(FIND(UPPER(MID(Cevaplar!$D$4:$D$503,A4,1)),"ABCDE"))*(MID(Cevaplar!$D$4:$D$503,A4,1)&lt;&gt;C4)))</f>
        <v/>
      </c>
      <c r="G4" s="4">
        <f>IF(C4="","",COUNTA(Cevaplar!$B$4:$B$503)-E4-F4)</f>
        <v/>
      </c>
      <c r="H4" s="10">
        <f>IF(OR(C4="",COUNTA(Cevaplar!$B$4:$B$503)=0),"",E4/COUNTA(Cevaplar!$B$4:$B$503))</f>
        <v/>
      </c>
    </row>
    <row r="5">
      <c r="A5" s="4" t="n">
        <v>4</v>
      </c>
      <c r="B5" s="9" t="inlineStr">
        <is>
          <t>Türkçe</t>
        </is>
      </c>
      <c r="C5" s="4" t="inlineStr">
        <is>
          <t>C</t>
        </is>
      </c>
      <c r="D5" s="9" t="inlineStr">
        <is>
          <t>Sözcükte anlam</t>
        </is>
      </c>
      <c r="E5" s="4">
        <f>IF(C5="","",SUMPRODUCT((Cevaplar!$B$4:$B$503&lt;&gt;"")*(MID(Cevaplar!$D$4:$D$503,A5,1)=C5)))</f>
        <v/>
      </c>
      <c r="F5" s="4">
        <f>IF(C5="","",SUMPRODUCT((Cevaplar!$B$4:$B$503&lt;&gt;"")*(MID(Cevaplar!$D$4:$D$503,A5,1)&lt;&gt;"")*ISNUMBER(FIND(UPPER(MID(Cevaplar!$D$4:$D$503,A5,1)),"ABCDE"))*(MID(Cevaplar!$D$4:$D$503,A5,1)&lt;&gt;C5)))</f>
        <v/>
      </c>
      <c r="G5" s="4">
        <f>IF(C5="","",COUNTA(Cevaplar!$B$4:$B$503)-E5-F5)</f>
        <v/>
      </c>
      <c r="H5" s="10">
        <f>IF(OR(C5="",COUNTA(Cevaplar!$B$4:$B$503)=0),"",E5/COUNTA(Cevaplar!$B$4:$B$503))</f>
        <v/>
      </c>
    </row>
    <row r="6">
      <c r="A6" s="4" t="n">
        <v>5</v>
      </c>
      <c r="B6" s="9" t="inlineStr">
        <is>
          <t>Türkçe</t>
        </is>
      </c>
      <c r="C6" s="4" t="inlineStr">
        <is>
          <t>A</t>
        </is>
      </c>
      <c r="D6" s="9" t="inlineStr">
        <is>
          <t>Sözcükte anlam</t>
        </is>
      </c>
      <c r="E6" s="4">
        <f>IF(C6="","",SUMPRODUCT((Cevaplar!$B$4:$B$503&lt;&gt;"")*(MID(Cevaplar!$D$4:$D$503,A6,1)=C6)))</f>
        <v/>
      </c>
      <c r="F6" s="4">
        <f>IF(C6="","",SUMPRODUCT((Cevaplar!$B$4:$B$503&lt;&gt;"")*(MID(Cevaplar!$D$4:$D$503,A6,1)&lt;&gt;"")*ISNUMBER(FIND(UPPER(MID(Cevaplar!$D$4:$D$503,A6,1)),"ABCDE"))*(MID(Cevaplar!$D$4:$D$503,A6,1)&lt;&gt;C6)))</f>
        <v/>
      </c>
      <c r="G6" s="4">
        <f>IF(C6="","",COUNTA(Cevaplar!$B$4:$B$503)-E6-F6)</f>
        <v/>
      </c>
      <c r="H6" s="10">
        <f>IF(OR(C6="",COUNTA(Cevaplar!$B$4:$B$503)=0),"",E6/COUNTA(Cevaplar!$B$4:$B$503))</f>
        <v/>
      </c>
    </row>
    <row r="7">
      <c r="A7" s="4" t="n">
        <v>6</v>
      </c>
      <c r="B7" s="9" t="inlineStr">
        <is>
          <t>Türkçe</t>
        </is>
      </c>
      <c r="C7" s="4" t="inlineStr">
        <is>
          <t>B</t>
        </is>
      </c>
      <c r="D7" s="9" t="inlineStr">
        <is>
          <t>Cümlede anlam</t>
        </is>
      </c>
      <c r="E7" s="4">
        <f>IF(C7="","",SUMPRODUCT((Cevaplar!$B$4:$B$503&lt;&gt;"")*(MID(Cevaplar!$D$4:$D$503,A7,1)=C7)))</f>
        <v/>
      </c>
      <c r="F7" s="4">
        <f>IF(C7="","",SUMPRODUCT((Cevaplar!$B$4:$B$503&lt;&gt;"")*(MID(Cevaplar!$D$4:$D$503,A7,1)&lt;&gt;"")*ISNUMBER(FIND(UPPER(MID(Cevaplar!$D$4:$D$503,A7,1)),"ABCDE"))*(MID(Cevaplar!$D$4:$D$503,A7,1)&lt;&gt;C7)))</f>
        <v/>
      </c>
      <c r="G7" s="4">
        <f>IF(C7="","",COUNTA(Cevaplar!$B$4:$B$503)-E7-F7)</f>
        <v/>
      </c>
      <c r="H7" s="10">
        <f>IF(OR(C7="",COUNTA(Cevaplar!$B$4:$B$503)=0),"",E7/COUNTA(Cevaplar!$B$4:$B$503))</f>
        <v/>
      </c>
    </row>
    <row r="8">
      <c r="A8" s="4" t="n">
        <v>7</v>
      </c>
      <c r="B8" s="9" t="inlineStr">
        <is>
          <t>Türkçe</t>
        </is>
      </c>
      <c r="C8" s="4" t="inlineStr">
        <is>
          <t>D</t>
        </is>
      </c>
      <c r="D8" s="9" t="inlineStr">
        <is>
          <t>Cümlede anlam</t>
        </is>
      </c>
      <c r="E8" s="4">
        <f>IF(C8="","",SUMPRODUCT((Cevaplar!$B$4:$B$503&lt;&gt;"")*(MID(Cevaplar!$D$4:$D$503,A8,1)=C8)))</f>
        <v/>
      </c>
      <c r="F8" s="4">
        <f>IF(C8="","",SUMPRODUCT((Cevaplar!$B$4:$B$503&lt;&gt;"")*(MID(Cevaplar!$D$4:$D$503,A8,1)&lt;&gt;"")*ISNUMBER(FIND(UPPER(MID(Cevaplar!$D$4:$D$503,A8,1)),"ABCDE"))*(MID(Cevaplar!$D$4:$D$503,A8,1)&lt;&gt;C8)))</f>
        <v/>
      </c>
      <c r="G8" s="4">
        <f>IF(C8="","",COUNTA(Cevaplar!$B$4:$B$503)-E8-F8)</f>
        <v/>
      </c>
      <c r="H8" s="10">
        <f>IF(OR(C8="",COUNTA(Cevaplar!$B$4:$B$503)=0),"",E8/COUNTA(Cevaplar!$B$4:$B$503))</f>
        <v/>
      </c>
    </row>
    <row r="9">
      <c r="A9" s="4" t="n">
        <v>8</v>
      </c>
      <c r="B9" s="9" t="inlineStr">
        <is>
          <t>Türkçe</t>
        </is>
      </c>
      <c r="C9" s="4" t="inlineStr">
        <is>
          <t>B</t>
        </is>
      </c>
      <c r="D9" s="9" t="inlineStr">
        <is>
          <t>Cümlede anlam</t>
        </is>
      </c>
      <c r="E9" s="4">
        <f>IF(C9="","",SUMPRODUCT((Cevaplar!$B$4:$B$503&lt;&gt;"")*(MID(Cevaplar!$D$4:$D$503,A9,1)=C9)))</f>
        <v/>
      </c>
      <c r="F9" s="4">
        <f>IF(C9="","",SUMPRODUCT((Cevaplar!$B$4:$B$503&lt;&gt;"")*(MID(Cevaplar!$D$4:$D$503,A9,1)&lt;&gt;"")*ISNUMBER(FIND(UPPER(MID(Cevaplar!$D$4:$D$503,A9,1)),"ABCDE"))*(MID(Cevaplar!$D$4:$D$503,A9,1)&lt;&gt;C9)))</f>
        <v/>
      </c>
      <c r="G9" s="4">
        <f>IF(C9="","",COUNTA(Cevaplar!$B$4:$B$503)-E9-F9)</f>
        <v/>
      </c>
      <c r="H9" s="10">
        <f>IF(OR(C9="",COUNTA(Cevaplar!$B$4:$B$503)=0),"",E9/COUNTA(Cevaplar!$B$4:$B$503))</f>
        <v/>
      </c>
    </row>
    <row r="10">
      <c r="A10" s="4" t="n">
        <v>9</v>
      </c>
      <c r="B10" s="9" t="inlineStr">
        <is>
          <t>Türkçe</t>
        </is>
      </c>
      <c r="C10" s="4" t="inlineStr">
        <is>
          <t>A</t>
        </is>
      </c>
      <c r="D10" s="9" t="inlineStr">
        <is>
          <t>Cümlede anlam</t>
        </is>
      </c>
      <c r="E10" s="4">
        <f>IF(C10="","",SUMPRODUCT((Cevaplar!$B$4:$B$503&lt;&gt;"")*(MID(Cevaplar!$D$4:$D$503,A10,1)=C10)))</f>
        <v/>
      </c>
      <c r="F10" s="4">
        <f>IF(C10="","",SUMPRODUCT((Cevaplar!$B$4:$B$503&lt;&gt;"")*(MID(Cevaplar!$D$4:$D$503,A10,1)&lt;&gt;"")*ISNUMBER(FIND(UPPER(MID(Cevaplar!$D$4:$D$503,A10,1)),"ABCDE"))*(MID(Cevaplar!$D$4:$D$503,A10,1)&lt;&gt;C10)))</f>
        <v/>
      </c>
      <c r="G10" s="4">
        <f>IF(C10="","",COUNTA(Cevaplar!$B$4:$B$503)-E10-F10)</f>
        <v/>
      </c>
      <c r="H10" s="10">
        <f>IF(OR(C10="",COUNTA(Cevaplar!$B$4:$B$503)=0),"",E10/COUNTA(Cevaplar!$B$4:$B$503))</f>
        <v/>
      </c>
    </row>
    <row r="11">
      <c r="A11" s="4" t="n">
        <v>10</v>
      </c>
      <c r="B11" s="9" t="inlineStr">
        <is>
          <t>Türkçe</t>
        </is>
      </c>
      <c r="C11" s="4" t="inlineStr">
        <is>
          <t>D</t>
        </is>
      </c>
      <c r="D11" s="9" t="inlineStr">
        <is>
          <t>Cümlede anlam</t>
        </is>
      </c>
      <c r="E11" s="4">
        <f>IF(C11="","",SUMPRODUCT((Cevaplar!$B$4:$B$503&lt;&gt;"")*(MID(Cevaplar!$D$4:$D$503,A11,1)=C11)))</f>
        <v/>
      </c>
      <c r="F11" s="4">
        <f>IF(C11="","",SUMPRODUCT((Cevaplar!$B$4:$B$503&lt;&gt;"")*(MID(Cevaplar!$D$4:$D$503,A11,1)&lt;&gt;"")*ISNUMBER(FIND(UPPER(MID(Cevaplar!$D$4:$D$503,A11,1)),"ABCDE"))*(MID(Cevaplar!$D$4:$D$503,A11,1)&lt;&gt;C11)))</f>
        <v/>
      </c>
      <c r="G11" s="4">
        <f>IF(C11="","",COUNTA(Cevaplar!$B$4:$B$503)-E11-F11)</f>
        <v/>
      </c>
      <c r="H11" s="10">
        <f>IF(OR(C11="",COUNTA(Cevaplar!$B$4:$B$503)=0),"",E11/COUNTA(Cevaplar!$B$4:$B$503))</f>
        <v/>
      </c>
    </row>
    <row r="12">
      <c r="A12" s="4" t="n">
        <v>11</v>
      </c>
      <c r="B12" s="9" t="inlineStr">
        <is>
          <t>Türkçe</t>
        </is>
      </c>
      <c r="C12" s="4" t="inlineStr">
        <is>
          <t>C</t>
        </is>
      </c>
      <c r="D12" s="9" t="inlineStr">
        <is>
          <t>Paragraf</t>
        </is>
      </c>
      <c r="E12" s="4">
        <f>IF(C12="","",SUMPRODUCT((Cevaplar!$B$4:$B$503&lt;&gt;"")*(MID(Cevaplar!$D$4:$D$503,A12,1)=C12)))</f>
        <v/>
      </c>
      <c r="F12" s="4">
        <f>IF(C12="","",SUMPRODUCT((Cevaplar!$B$4:$B$503&lt;&gt;"")*(MID(Cevaplar!$D$4:$D$503,A12,1)&lt;&gt;"")*ISNUMBER(FIND(UPPER(MID(Cevaplar!$D$4:$D$503,A12,1)),"ABCDE"))*(MID(Cevaplar!$D$4:$D$503,A12,1)&lt;&gt;C12)))</f>
        <v/>
      </c>
      <c r="G12" s="4">
        <f>IF(C12="","",COUNTA(Cevaplar!$B$4:$B$503)-E12-F12)</f>
        <v/>
      </c>
      <c r="H12" s="10">
        <f>IF(OR(C12="",COUNTA(Cevaplar!$B$4:$B$503)=0),"",E12/COUNTA(Cevaplar!$B$4:$B$503))</f>
        <v/>
      </c>
    </row>
    <row r="13">
      <c r="A13" s="4" t="n">
        <v>12</v>
      </c>
      <c r="B13" s="9" t="inlineStr">
        <is>
          <t>Türkçe</t>
        </is>
      </c>
      <c r="C13" s="4" t="inlineStr">
        <is>
          <t>C</t>
        </is>
      </c>
      <c r="D13" s="9" t="inlineStr">
        <is>
          <t>Paragraf</t>
        </is>
      </c>
      <c r="E13" s="4">
        <f>IF(C13="","",SUMPRODUCT((Cevaplar!$B$4:$B$503&lt;&gt;"")*(MID(Cevaplar!$D$4:$D$503,A13,1)=C13)))</f>
        <v/>
      </c>
      <c r="F13" s="4">
        <f>IF(C13="","",SUMPRODUCT((Cevaplar!$B$4:$B$503&lt;&gt;"")*(MID(Cevaplar!$D$4:$D$503,A13,1)&lt;&gt;"")*ISNUMBER(FIND(UPPER(MID(Cevaplar!$D$4:$D$503,A13,1)),"ABCDE"))*(MID(Cevaplar!$D$4:$D$503,A13,1)&lt;&gt;C13)))</f>
        <v/>
      </c>
      <c r="G13" s="4">
        <f>IF(C13="","",COUNTA(Cevaplar!$B$4:$B$503)-E13-F13)</f>
        <v/>
      </c>
      <c r="H13" s="10">
        <f>IF(OR(C13="",COUNTA(Cevaplar!$B$4:$B$503)=0),"",E13/COUNTA(Cevaplar!$B$4:$B$503))</f>
        <v/>
      </c>
    </row>
    <row r="14">
      <c r="A14" s="4" t="n">
        <v>13</v>
      </c>
      <c r="B14" s="9" t="inlineStr">
        <is>
          <t>Türkçe</t>
        </is>
      </c>
      <c r="C14" s="4" t="inlineStr">
        <is>
          <t>C</t>
        </is>
      </c>
      <c r="D14" s="9" t="inlineStr">
        <is>
          <t>Paragraf</t>
        </is>
      </c>
      <c r="E14" s="4">
        <f>IF(C14="","",SUMPRODUCT((Cevaplar!$B$4:$B$503&lt;&gt;"")*(MID(Cevaplar!$D$4:$D$503,A14,1)=C14)))</f>
        <v/>
      </c>
      <c r="F14" s="4">
        <f>IF(C14="","",SUMPRODUCT((Cevaplar!$B$4:$B$503&lt;&gt;"")*(MID(Cevaplar!$D$4:$D$503,A14,1)&lt;&gt;"")*ISNUMBER(FIND(UPPER(MID(Cevaplar!$D$4:$D$503,A14,1)),"ABCDE"))*(MID(Cevaplar!$D$4:$D$503,A14,1)&lt;&gt;C14)))</f>
        <v/>
      </c>
      <c r="G14" s="4">
        <f>IF(C14="","",COUNTA(Cevaplar!$B$4:$B$503)-E14-F14)</f>
        <v/>
      </c>
      <c r="H14" s="10">
        <f>IF(OR(C14="",COUNTA(Cevaplar!$B$4:$B$503)=0),"",E14/COUNTA(Cevaplar!$B$4:$B$503))</f>
        <v/>
      </c>
    </row>
    <row r="15">
      <c r="A15" s="4" t="n">
        <v>14</v>
      </c>
      <c r="B15" s="9" t="inlineStr">
        <is>
          <t>Türkçe</t>
        </is>
      </c>
      <c r="C15" s="4" t="inlineStr">
        <is>
          <t>C</t>
        </is>
      </c>
      <c r="D15" s="9" t="inlineStr">
        <is>
          <t>Paragraf</t>
        </is>
      </c>
      <c r="E15" s="4">
        <f>IF(C15="","",SUMPRODUCT((Cevaplar!$B$4:$B$503&lt;&gt;"")*(MID(Cevaplar!$D$4:$D$503,A15,1)=C15)))</f>
        <v/>
      </c>
      <c r="F15" s="4">
        <f>IF(C15="","",SUMPRODUCT((Cevaplar!$B$4:$B$503&lt;&gt;"")*(MID(Cevaplar!$D$4:$D$503,A15,1)&lt;&gt;"")*ISNUMBER(FIND(UPPER(MID(Cevaplar!$D$4:$D$503,A15,1)),"ABCDE"))*(MID(Cevaplar!$D$4:$D$503,A15,1)&lt;&gt;C15)))</f>
        <v/>
      </c>
      <c r="G15" s="4">
        <f>IF(C15="","",COUNTA(Cevaplar!$B$4:$B$503)-E15-F15)</f>
        <v/>
      </c>
      <c r="H15" s="10">
        <f>IF(OR(C15="",COUNTA(Cevaplar!$B$4:$B$503)=0),"",E15/COUNTA(Cevaplar!$B$4:$B$503))</f>
        <v/>
      </c>
    </row>
    <row r="16">
      <c r="A16" s="4" t="n">
        <v>15</v>
      </c>
      <c r="B16" s="9" t="inlineStr">
        <is>
          <t>Türkçe</t>
        </is>
      </c>
      <c r="C16" s="4" t="inlineStr">
        <is>
          <t>D</t>
        </is>
      </c>
      <c r="D16" s="9" t="inlineStr">
        <is>
          <t>Paragraf</t>
        </is>
      </c>
      <c r="E16" s="4">
        <f>IF(C16="","",SUMPRODUCT((Cevaplar!$B$4:$B$503&lt;&gt;"")*(MID(Cevaplar!$D$4:$D$503,A16,1)=C16)))</f>
        <v/>
      </c>
      <c r="F16" s="4">
        <f>IF(C16="","",SUMPRODUCT((Cevaplar!$B$4:$B$503&lt;&gt;"")*(MID(Cevaplar!$D$4:$D$503,A16,1)&lt;&gt;"")*ISNUMBER(FIND(UPPER(MID(Cevaplar!$D$4:$D$503,A16,1)),"ABCDE"))*(MID(Cevaplar!$D$4:$D$503,A16,1)&lt;&gt;C16)))</f>
        <v/>
      </c>
      <c r="G16" s="4">
        <f>IF(C16="","",COUNTA(Cevaplar!$B$4:$B$503)-E16-F16)</f>
        <v/>
      </c>
      <c r="H16" s="10">
        <f>IF(OR(C16="",COUNTA(Cevaplar!$B$4:$B$503)=0),"",E16/COUNTA(Cevaplar!$B$4:$B$503))</f>
        <v/>
      </c>
    </row>
    <row r="17">
      <c r="A17" s="4" t="n">
        <v>16</v>
      </c>
      <c r="B17" s="9" t="inlineStr">
        <is>
          <t>Türkçe</t>
        </is>
      </c>
      <c r="C17" s="4" t="inlineStr">
        <is>
          <t>D</t>
        </is>
      </c>
      <c r="D17" s="9" t="inlineStr">
        <is>
          <t>Fiilimsiler</t>
        </is>
      </c>
      <c r="E17" s="4">
        <f>IF(C17="","",SUMPRODUCT((Cevaplar!$B$4:$B$503&lt;&gt;"")*(MID(Cevaplar!$D$4:$D$503,A17,1)=C17)))</f>
        <v/>
      </c>
      <c r="F17" s="4">
        <f>IF(C17="","",SUMPRODUCT((Cevaplar!$B$4:$B$503&lt;&gt;"")*(MID(Cevaplar!$D$4:$D$503,A17,1)&lt;&gt;"")*ISNUMBER(FIND(UPPER(MID(Cevaplar!$D$4:$D$503,A17,1)),"ABCDE"))*(MID(Cevaplar!$D$4:$D$503,A17,1)&lt;&gt;C17)))</f>
        <v/>
      </c>
      <c r="G17" s="4">
        <f>IF(C17="","",COUNTA(Cevaplar!$B$4:$B$503)-E17-F17)</f>
        <v/>
      </c>
      <c r="H17" s="10">
        <f>IF(OR(C17="",COUNTA(Cevaplar!$B$4:$B$503)=0),"",E17/COUNTA(Cevaplar!$B$4:$B$503))</f>
        <v/>
      </c>
    </row>
    <row r="18">
      <c r="A18" s="4" t="n">
        <v>17</v>
      </c>
      <c r="B18" s="9" t="inlineStr">
        <is>
          <t>Türkçe</t>
        </is>
      </c>
      <c r="C18" s="4" t="inlineStr">
        <is>
          <t>D</t>
        </is>
      </c>
      <c r="D18" s="9" t="inlineStr">
        <is>
          <t>Fiilimsiler</t>
        </is>
      </c>
      <c r="E18" s="4">
        <f>IF(C18="","",SUMPRODUCT((Cevaplar!$B$4:$B$503&lt;&gt;"")*(MID(Cevaplar!$D$4:$D$503,A18,1)=C18)))</f>
        <v/>
      </c>
      <c r="F18" s="4">
        <f>IF(C18="","",SUMPRODUCT((Cevaplar!$B$4:$B$503&lt;&gt;"")*(MID(Cevaplar!$D$4:$D$503,A18,1)&lt;&gt;"")*ISNUMBER(FIND(UPPER(MID(Cevaplar!$D$4:$D$503,A18,1)),"ABCDE"))*(MID(Cevaplar!$D$4:$D$503,A18,1)&lt;&gt;C18)))</f>
        <v/>
      </c>
      <c r="G18" s="4">
        <f>IF(C18="","",COUNTA(Cevaplar!$B$4:$B$503)-E18-F18)</f>
        <v/>
      </c>
      <c r="H18" s="10">
        <f>IF(OR(C18="",COUNTA(Cevaplar!$B$4:$B$503)=0),"",E18/COUNTA(Cevaplar!$B$4:$B$503))</f>
        <v/>
      </c>
    </row>
    <row r="19">
      <c r="A19" s="4" t="n">
        <v>18</v>
      </c>
      <c r="B19" s="9" t="inlineStr">
        <is>
          <t>Türkçe</t>
        </is>
      </c>
      <c r="C19" s="4" t="inlineStr">
        <is>
          <t>A</t>
        </is>
      </c>
      <c r="D19" s="9" t="inlineStr">
        <is>
          <t>Fiilimsiler</t>
        </is>
      </c>
      <c r="E19" s="4">
        <f>IF(C19="","",SUMPRODUCT((Cevaplar!$B$4:$B$503&lt;&gt;"")*(MID(Cevaplar!$D$4:$D$503,A19,1)=C19)))</f>
        <v/>
      </c>
      <c r="F19" s="4">
        <f>IF(C19="","",SUMPRODUCT((Cevaplar!$B$4:$B$503&lt;&gt;"")*(MID(Cevaplar!$D$4:$D$503,A19,1)&lt;&gt;"")*ISNUMBER(FIND(UPPER(MID(Cevaplar!$D$4:$D$503,A19,1)),"ABCDE"))*(MID(Cevaplar!$D$4:$D$503,A19,1)&lt;&gt;C19)))</f>
        <v/>
      </c>
      <c r="G19" s="4">
        <f>IF(C19="","",COUNTA(Cevaplar!$B$4:$B$503)-E19-F19)</f>
        <v/>
      </c>
      <c r="H19" s="10">
        <f>IF(OR(C19="",COUNTA(Cevaplar!$B$4:$B$503)=0),"",E19/COUNTA(Cevaplar!$B$4:$B$503))</f>
        <v/>
      </c>
    </row>
    <row r="20">
      <c r="A20" s="4" t="n">
        <v>19</v>
      </c>
      <c r="B20" s="9" t="inlineStr">
        <is>
          <t>Türkçe</t>
        </is>
      </c>
      <c r="C20" s="4" t="inlineStr">
        <is>
          <t>D</t>
        </is>
      </c>
      <c r="D20" s="9" t="inlineStr">
        <is>
          <t>Fiilimsiler</t>
        </is>
      </c>
      <c r="E20" s="4">
        <f>IF(C20="","",SUMPRODUCT((Cevaplar!$B$4:$B$503&lt;&gt;"")*(MID(Cevaplar!$D$4:$D$503,A20,1)=C20)))</f>
        <v/>
      </c>
      <c r="F20" s="4">
        <f>IF(C20="","",SUMPRODUCT((Cevaplar!$B$4:$B$503&lt;&gt;"")*(MID(Cevaplar!$D$4:$D$503,A20,1)&lt;&gt;"")*ISNUMBER(FIND(UPPER(MID(Cevaplar!$D$4:$D$503,A20,1)),"ABCDE"))*(MID(Cevaplar!$D$4:$D$503,A20,1)&lt;&gt;C20)))</f>
        <v/>
      </c>
      <c r="G20" s="4">
        <f>IF(C20="","",COUNTA(Cevaplar!$B$4:$B$503)-E20-F20)</f>
        <v/>
      </c>
      <c r="H20" s="10">
        <f>IF(OR(C20="",COUNTA(Cevaplar!$B$4:$B$503)=0),"",E20/COUNTA(Cevaplar!$B$4:$B$503))</f>
        <v/>
      </c>
    </row>
    <row r="21">
      <c r="A21" s="4" t="n">
        <v>20</v>
      </c>
      <c r="B21" s="9" t="inlineStr">
        <is>
          <t>Türkçe</t>
        </is>
      </c>
      <c r="C21" s="4" t="inlineStr">
        <is>
          <t>D</t>
        </is>
      </c>
      <c r="D21" s="9" t="inlineStr">
        <is>
          <t>Fiilimsiler</t>
        </is>
      </c>
      <c r="E21" s="4">
        <f>IF(C21="","",SUMPRODUCT((Cevaplar!$B$4:$B$503&lt;&gt;"")*(MID(Cevaplar!$D$4:$D$503,A21,1)=C21)))</f>
        <v/>
      </c>
      <c r="F21" s="4">
        <f>IF(C21="","",SUMPRODUCT((Cevaplar!$B$4:$B$503&lt;&gt;"")*(MID(Cevaplar!$D$4:$D$503,A21,1)&lt;&gt;"")*ISNUMBER(FIND(UPPER(MID(Cevaplar!$D$4:$D$503,A21,1)),"ABCDE"))*(MID(Cevaplar!$D$4:$D$503,A21,1)&lt;&gt;C21)))</f>
        <v/>
      </c>
      <c r="G21" s="4">
        <f>IF(C21="","",COUNTA(Cevaplar!$B$4:$B$503)-E21-F21)</f>
        <v/>
      </c>
      <c r="H21" s="10">
        <f>IF(OR(C21="",COUNTA(Cevaplar!$B$4:$B$503)=0),"",E21/COUNTA(Cevaplar!$B$4:$B$503))</f>
        <v/>
      </c>
    </row>
    <row r="22">
      <c r="A22" s="4" t="n">
        <v>21</v>
      </c>
      <c r="B22" s="9" t="inlineStr">
        <is>
          <t>İnkılap Tarihi</t>
        </is>
      </c>
      <c r="C22" s="4" t="inlineStr">
        <is>
          <t>B</t>
        </is>
      </c>
      <c r="D22" s="9" t="inlineStr">
        <is>
          <t>Bir kahraman doğuyor</t>
        </is>
      </c>
      <c r="E22" s="4">
        <f>IF(C22="","",SUMPRODUCT((Cevaplar!$B$4:$B$503&lt;&gt;"")*(MID(Cevaplar!$D$4:$D$503,A22,1)=C22)))</f>
        <v/>
      </c>
      <c r="F22" s="4">
        <f>IF(C22="","",SUMPRODUCT((Cevaplar!$B$4:$B$503&lt;&gt;"")*(MID(Cevaplar!$D$4:$D$503,A22,1)&lt;&gt;"")*ISNUMBER(FIND(UPPER(MID(Cevaplar!$D$4:$D$503,A22,1)),"ABCDE"))*(MID(Cevaplar!$D$4:$D$503,A22,1)&lt;&gt;C22)))</f>
        <v/>
      </c>
      <c r="G22" s="4">
        <f>IF(C22="","",COUNTA(Cevaplar!$B$4:$B$503)-E22-F22)</f>
        <v/>
      </c>
      <c r="H22" s="10">
        <f>IF(OR(C22="",COUNTA(Cevaplar!$B$4:$B$503)=0),"",E22/COUNTA(Cevaplar!$B$4:$B$503))</f>
        <v/>
      </c>
    </row>
    <row r="23">
      <c r="A23" s="4" t="n">
        <v>22</v>
      </c>
      <c r="B23" s="9" t="inlineStr">
        <is>
          <t>İnkılap Tarihi</t>
        </is>
      </c>
      <c r="C23" s="4" t="inlineStr">
        <is>
          <t>D</t>
        </is>
      </c>
      <c r="D23" s="9" t="inlineStr">
        <is>
          <t>Bir kahraman doğuyor</t>
        </is>
      </c>
      <c r="E23" s="4">
        <f>IF(C23="","",SUMPRODUCT((Cevaplar!$B$4:$B$503&lt;&gt;"")*(MID(Cevaplar!$D$4:$D$503,A23,1)=C23)))</f>
        <v/>
      </c>
      <c r="F23" s="4">
        <f>IF(C23="","",SUMPRODUCT((Cevaplar!$B$4:$B$503&lt;&gt;"")*(MID(Cevaplar!$D$4:$D$503,A23,1)&lt;&gt;"")*ISNUMBER(FIND(UPPER(MID(Cevaplar!$D$4:$D$503,A23,1)),"ABCDE"))*(MID(Cevaplar!$D$4:$D$503,A23,1)&lt;&gt;C23)))</f>
        <v/>
      </c>
      <c r="G23" s="4">
        <f>IF(C23="","",COUNTA(Cevaplar!$B$4:$B$503)-E23-F23)</f>
        <v/>
      </c>
      <c r="H23" s="10">
        <f>IF(OR(C23="",COUNTA(Cevaplar!$B$4:$B$503)=0),"",E23/COUNTA(Cevaplar!$B$4:$B$503))</f>
        <v/>
      </c>
    </row>
    <row r="24">
      <c r="A24" s="4" t="n">
        <v>23</v>
      </c>
      <c r="B24" s="9" t="inlineStr">
        <is>
          <t>İnkılap Tarihi</t>
        </is>
      </c>
      <c r="C24" s="4" t="inlineStr">
        <is>
          <t>D</t>
        </is>
      </c>
      <c r="D24" s="9" t="inlineStr">
        <is>
          <t>Bir kahraman doğuyor</t>
        </is>
      </c>
      <c r="E24" s="4">
        <f>IF(C24="","",SUMPRODUCT((Cevaplar!$B$4:$B$503&lt;&gt;"")*(MID(Cevaplar!$D$4:$D$503,A24,1)=C24)))</f>
        <v/>
      </c>
      <c r="F24" s="4">
        <f>IF(C24="","",SUMPRODUCT((Cevaplar!$B$4:$B$503&lt;&gt;"")*(MID(Cevaplar!$D$4:$D$503,A24,1)&lt;&gt;"")*ISNUMBER(FIND(UPPER(MID(Cevaplar!$D$4:$D$503,A24,1)),"ABCDE"))*(MID(Cevaplar!$D$4:$D$503,A24,1)&lt;&gt;C24)))</f>
        <v/>
      </c>
      <c r="G24" s="4">
        <f>IF(C24="","",COUNTA(Cevaplar!$B$4:$B$503)-E24-F24)</f>
        <v/>
      </c>
      <c r="H24" s="10">
        <f>IF(OR(C24="",COUNTA(Cevaplar!$B$4:$B$503)=0),"",E24/COUNTA(Cevaplar!$B$4:$B$503))</f>
        <v/>
      </c>
    </row>
    <row r="25">
      <c r="A25" s="4" t="n">
        <v>24</v>
      </c>
      <c r="B25" s="9" t="inlineStr">
        <is>
          <t>İnkılap Tarihi</t>
        </is>
      </c>
      <c r="C25" s="4" t="inlineStr">
        <is>
          <t>B</t>
        </is>
      </c>
      <c r="D25" s="9" t="inlineStr">
        <is>
          <t>Bir kahraman doğuyor</t>
        </is>
      </c>
      <c r="E25" s="4">
        <f>IF(C25="","",SUMPRODUCT((Cevaplar!$B$4:$B$503&lt;&gt;"")*(MID(Cevaplar!$D$4:$D$503,A25,1)=C25)))</f>
        <v/>
      </c>
      <c r="F25" s="4">
        <f>IF(C25="","",SUMPRODUCT((Cevaplar!$B$4:$B$503&lt;&gt;"")*(MID(Cevaplar!$D$4:$D$503,A25,1)&lt;&gt;"")*ISNUMBER(FIND(UPPER(MID(Cevaplar!$D$4:$D$503,A25,1)),"ABCDE"))*(MID(Cevaplar!$D$4:$D$503,A25,1)&lt;&gt;C25)))</f>
        <v/>
      </c>
      <c r="G25" s="4">
        <f>IF(C25="","",COUNTA(Cevaplar!$B$4:$B$503)-E25-F25)</f>
        <v/>
      </c>
      <c r="H25" s="10">
        <f>IF(OR(C25="",COUNTA(Cevaplar!$B$4:$B$503)=0),"",E25/COUNTA(Cevaplar!$B$4:$B$503))</f>
        <v/>
      </c>
    </row>
    <row r="26">
      <c r="A26" s="4" t="n">
        <v>25</v>
      </c>
      <c r="B26" s="9" t="inlineStr">
        <is>
          <t>İnkılap Tarihi</t>
        </is>
      </c>
      <c r="C26" s="4" t="inlineStr">
        <is>
          <t>C</t>
        </is>
      </c>
      <c r="D26" s="9" t="inlineStr">
        <is>
          <t>Bir kahraman doğuyor</t>
        </is>
      </c>
      <c r="E26" s="4">
        <f>IF(C26="","",SUMPRODUCT((Cevaplar!$B$4:$B$503&lt;&gt;"")*(MID(Cevaplar!$D$4:$D$503,A26,1)=C26)))</f>
        <v/>
      </c>
      <c r="F26" s="4">
        <f>IF(C26="","",SUMPRODUCT((Cevaplar!$B$4:$B$503&lt;&gt;"")*(MID(Cevaplar!$D$4:$D$503,A26,1)&lt;&gt;"")*ISNUMBER(FIND(UPPER(MID(Cevaplar!$D$4:$D$503,A26,1)),"ABCDE"))*(MID(Cevaplar!$D$4:$D$503,A26,1)&lt;&gt;C26)))</f>
        <v/>
      </c>
      <c r="G26" s="4">
        <f>IF(C26="","",COUNTA(Cevaplar!$B$4:$B$503)-E26-F26)</f>
        <v/>
      </c>
      <c r="H26" s="10">
        <f>IF(OR(C26="",COUNTA(Cevaplar!$B$4:$B$503)=0),"",E26/COUNTA(Cevaplar!$B$4:$B$503))</f>
        <v/>
      </c>
    </row>
    <row r="27">
      <c r="A27" s="4" t="n">
        <v>26</v>
      </c>
      <c r="B27" s="9" t="inlineStr">
        <is>
          <t>İnkılap Tarihi</t>
        </is>
      </c>
      <c r="C27" s="4" t="inlineStr">
        <is>
          <t>C</t>
        </is>
      </c>
      <c r="D27" s="9" t="inlineStr">
        <is>
          <t>Bir kahraman doğuyor</t>
        </is>
      </c>
      <c r="E27" s="4">
        <f>IF(C27="","",SUMPRODUCT((Cevaplar!$B$4:$B$503&lt;&gt;"")*(MID(Cevaplar!$D$4:$D$503,A27,1)=C27)))</f>
        <v/>
      </c>
      <c r="F27" s="4">
        <f>IF(C27="","",SUMPRODUCT((Cevaplar!$B$4:$B$503&lt;&gt;"")*(MID(Cevaplar!$D$4:$D$503,A27,1)&lt;&gt;"")*ISNUMBER(FIND(UPPER(MID(Cevaplar!$D$4:$D$503,A27,1)),"ABCDE"))*(MID(Cevaplar!$D$4:$D$503,A27,1)&lt;&gt;C27)))</f>
        <v/>
      </c>
      <c r="G27" s="4">
        <f>IF(C27="","",COUNTA(Cevaplar!$B$4:$B$503)-E27-F27)</f>
        <v/>
      </c>
      <c r="H27" s="10">
        <f>IF(OR(C27="",COUNTA(Cevaplar!$B$4:$B$503)=0),"",E27/COUNTA(Cevaplar!$B$4:$B$503))</f>
        <v/>
      </c>
    </row>
    <row r="28">
      <c r="A28" s="4" t="n">
        <v>27</v>
      </c>
      <c r="B28" s="9" t="inlineStr">
        <is>
          <t>İnkılap Tarihi</t>
        </is>
      </c>
      <c r="C28" s="4" t="inlineStr">
        <is>
          <t>D</t>
        </is>
      </c>
      <c r="D28" s="9" t="inlineStr">
        <is>
          <t>Bir kahraman doğuyor</t>
        </is>
      </c>
      <c r="E28" s="4">
        <f>IF(C28="","",SUMPRODUCT((Cevaplar!$B$4:$B$503&lt;&gt;"")*(MID(Cevaplar!$D$4:$D$503,A28,1)=C28)))</f>
        <v/>
      </c>
      <c r="F28" s="4">
        <f>IF(C28="","",SUMPRODUCT((Cevaplar!$B$4:$B$503&lt;&gt;"")*(MID(Cevaplar!$D$4:$D$503,A28,1)&lt;&gt;"")*ISNUMBER(FIND(UPPER(MID(Cevaplar!$D$4:$D$503,A28,1)),"ABCDE"))*(MID(Cevaplar!$D$4:$D$503,A28,1)&lt;&gt;C28)))</f>
        <v/>
      </c>
      <c r="G28" s="4">
        <f>IF(C28="","",COUNTA(Cevaplar!$B$4:$B$503)-E28-F28)</f>
        <v/>
      </c>
      <c r="H28" s="10">
        <f>IF(OR(C28="",COUNTA(Cevaplar!$B$4:$B$503)=0),"",E28/COUNTA(Cevaplar!$B$4:$B$503))</f>
        <v/>
      </c>
    </row>
    <row r="29">
      <c r="A29" s="4" t="n">
        <v>28</v>
      </c>
      <c r="B29" s="9" t="inlineStr">
        <is>
          <t>İnkılap Tarihi</t>
        </is>
      </c>
      <c r="C29" s="4" t="inlineStr">
        <is>
          <t>C</t>
        </is>
      </c>
      <c r="D29" s="9" t="inlineStr">
        <is>
          <t>Bir kahraman doğuyor</t>
        </is>
      </c>
      <c r="E29" s="4">
        <f>IF(C29="","",SUMPRODUCT((Cevaplar!$B$4:$B$503&lt;&gt;"")*(MID(Cevaplar!$D$4:$D$503,A29,1)=C29)))</f>
        <v/>
      </c>
      <c r="F29" s="4">
        <f>IF(C29="","",SUMPRODUCT((Cevaplar!$B$4:$B$503&lt;&gt;"")*(MID(Cevaplar!$D$4:$D$503,A29,1)&lt;&gt;"")*ISNUMBER(FIND(UPPER(MID(Cevaplar!$D$4:$D$503,A29,1)),"ABCDE"))*(MID(Cevaplar!$D$4:$D$503,A29,1)&lt;&gt;C29)))</f>
        <v/>
      </c>
      <c r="G29" s="4">
        <f>IF(C29="","",COUNTA(Cevaplar!$B$4:$B$503)-E29-F29)</f>
        <v/>
      </c>
      <c r="H29" s="10">
        <f>IF(OR(C29="",COUNTA(Cevaplar!$B$4:$B$503)=0),"",E29/COUNTA(Cevaplar!$B$4:$B$503))</f>
        <v/>
      </c>
    </row>
    <row r="30">
      <c r="A30" s="4" t="n">
        <v>29</v>
      </c>
      <c r="B30" s="9" t="inlineStr">
        <is>
          <t>İnkılap Tarihi</t>
        </is>
      </c>
      <c r="C30" s="4" t="inlineStr">
        <is>
          <t>C</t>
        </is>
      </c>
      <c r="D30" s="9" t="inlineStr">
        <is>
          <t>Bir kahraman doğuyor</t>
        </is>
      </c>
      <c r="E30" s="4">
        <f>IF(C30="","",SUMPRODUCT((Cevaplar!$B$4:$B$503&lt;&gt;"")*(MID(Cevaplar!$D$4:$D$503,A30,1)=C30)))</f>
        <v/>
      </c>
      <c r="F30" s="4">
        <f>IF(C30="","",SUMPRODUCT((Cevaplar!$B$4:$B$503&lt;&gt;"")*(MID(Cevaplar!$D$4:$D$503,A30,1)&lt;&gt;"")*ISNUMBER(FIND(UPPER(MID(Cevaplar!$D$4:$D$503,A30,1)),"ABCDE"))*(MID(Cevaplar!$D$4:$D$503,A30,1)&lt;&gt;C30)))</f>
        <v/>
      </c>
      <c r="G30" s="4">
        <f>IF(C30="","",COUNTA(Cevaplar!$B$4:$B$503)-E30-F30)</f>
        <v/>
      </c>
      <c r="H30" s="10">
        <f>IF(OR(C30="",COUNTA(Cevaplar!$B$4:$B$503)=0),"",E30/COUNTA(Cevaplar!$B$4:$B$503))</f>
        <v/>
      </c>
    </row>
    <row r="31">
      <c r="A31" s="4" t="n">
        <v>30</v>
      </c>
      <c r="B31" s="9" t="inlineStr">
        <is>
          <t>İnkılap Tarihi</t>
        </is>
      </c>
      <c r="C31" s="4" t="inlineStr">
        <is>
          <t>B</t>
        </is>
      </c>
      <c r="D31" s="9" t="inlineStr">
        <is>
          <t>Bir kahraman doğuyor</t>
        </is>
      </c>
      <c r="E31" s="4">
        <f>IF(C31="","",SUMPRODUCT((Cevaplar!$B$4:$B$503&lt;&gt;"")*(MID(Cevaplar!$D$4:$D$503,A31,1)=C31)))</f>
        <v/>
      </c>
      <c r="F31" s="4">
        <f>IF(C31="","",SUMPRODUCT((Cevaplar!$B$4:$B$503&lt;&gt;"")*(MID(Cevaplar!$D$4:$D$503,A31,1)&lt;&gt;"")*ISNUMBER(FIND(UPPER(MID(Cevaplar!$D$4:$D$503,A31,1)),"ABCDE"))*(MID(Cevaplar!$D$4:$D$503,A31,1)&lt;&gt;C31)))</f>
        <v/>
      </c>
      <c r="G31" s="4">
        <f>IF(C31="","",COUNTA(Cevaplar!$B$4:$B$503)-E31-F31)</f>
        <v/>
      </c>
      <c r="H31" s="10">
        <f>IF(OR(C31="",COUNTA(Cevaplar!$B$4:$B$503)=0),"",E31/COUNTA(Cevaplar!$B$4:$B$503))</f>
        <v/>
      </c>
    </row>
    <row r="32">
      <c r="A32" s="4" t="n">
        <v>31</v>
      </c>
      <c r="B32" s="9" t="inlineStr">
        <is>
          <t>Din Kültürü</t>
        </is>
      </c>
      <c r="C32" s="4" t="inlineStr">
        <is>
          <t>D</t>
        </is>
      </c>
      <c r="D32" s="9" t="inlineStr">
        <is>
          <t>Kader inancı</t>
        </is>
      </c>
      <c r="E32" s="4">
        <f>IF(C32="","",SUMPRODUCT((Cevaplar!$B$4:$B$503&lt;&gt;"")*(MID(Cevaplar!$D$4:$D$503,A32,1)=C32)))</f>
        <v/>
      </c>
      <c r="F32" s="4">
        <f>IF(C32="","",SUMPRODUCT((Cevaplar!$B$4:$B$503&lt;&gt;"")*(MID(Cevaplar!$D$4:$D$503,A32,1)&lt;&gt;"")*ISNUMBER(FIND(UPPER(MID(Cevaplar!$D$4:$D$503,A32,1)),"ABCDE"))*(MID(Cevaplar!$D$4:$D$503,A32,1)&lt;&gt;C32)))</f>
        <v/>
      </c>
      <c r="G32" s="4">
        <f>IF(C32="","",COUNTA(Cevaplar!$B$4:$B$503)-E32-F32)</f>
        <v/>
      </c>
      <c r="H32" s="10">
        <f>IF(OR(C32="",COUNTA(Cevaplar!$B$4:$B$503)=0),"",E32/COUNTA(Cevaplar!$B$4:$B$503))</f>
        <v/>
      </c>
    </row>
    <row r="33">
      <c r="A33" s="4" t="n">
        <v>32</v>
      </c>
      <c r="B33" s="9" t="inlineStr">
        <is>
          <t>Din Kültürü</t>
        </is>
      </c>
      <c r="C33" s="4" t="inlineStr">
        <is>
          <t>D</t>
        </is>
      </c>
      <c r="D33" s="9" t="inlineStr">
        <is>
          <t>Kader inancı</t>
        </is>
      </c>
      <c r="E33" s="4">
        <f>IF(C33="","",SUMPRODUCT((Cevaplar!$B$4:$B$503&lt;&gt;"")*(MID(Cevaplar!$D$4:$D$503,A33,1)=C33)))</f>
        <v/>
      </c>
      <c r="F33" s="4">
        <f>IF(C33="","",SUMPRODUCT((Cevaplar!$B$4:$B$503&lt;&gt;"")*(MID(Cevaplar!$D$4:$D$503,A33,1)&lt;&gt;"")*ISNUMBER(FIND(UPPER(MID(Cevaplar!$D$4:$D$503,A33,1)),"ABCDE"))*(MID(Cevaplar!$D$4:$D$503,A33,1)&lt;&gt;C33)))</f>
        <v/>
      </c>
      <c r="G33" s="4">
        <f>IF(C33="","",COUNTA(Cevaplar!$B$4:$B$503)-E33-F33)</f>
        <v/>
      </c>
      <c r="H33" s="10">
        <f>IF(OR(C33="",COUNTA(Cevaplar!$B$4:$B$503)=0),"",E33/COUNTA(Cevaplar!$B$4:$B$503))</f>
        <v/>
      </c>
    </row>
    <row r="34">
      <c r="A34" s="4" t="n">
        <v>33</v>
      </c>
      <c r="B34" s="9" t="inlineStr">
        <is>
          <t>Din Kültürü</t>
        </is>
      </c>
      <c r="C34" s="4" t="inlineStr">
        <is>
          <t>A</t>
        </is>
      </c>
      <c r="D34" s="9" t="inlineStr">
        <is>
          <t>Kader inancı</t>
        </is>
      </c>
      <c r="E34" s="4">
        <f>IF(C34="","",SUMPRODUCT((Cevaplar!$B$4:$B$503&lt;&gt;"")*(MID(Cevaplar!$D$4:$D$503,A34,1)=C34)))</f>
        <v/>
      </c>
      <c r="F34" s="4">
        <f>IF(C34="","",SUMPRODUCT((Cevaplar!$B$4:$B$503&lt;&gt;"")*(MID(Cevaplar!$D$4:$D$503,A34,1)&lt;&gt;"")*ISNUMBER(FIND(UPPER(MID(Cevaplar!$D$4:$D$503,A34,1)),"ABCDE"))*(MID(Cevaplar!$D$4:$D$503,A34,1)&lt;&gt;C34)))</f>
        <v/>
      </c>
      <c r="G34" s="4">
        <f>IF(C34="","",COUNTA(Cevaplar!$B$4:$B$503)-E34-F34)</f>
        <v/>
      </c>
      <c r="H34" s="10">
        <f>IF(OR(C34="",COUNTA(Cevaplar!$B$4:$B$503)=0),"",E34/COUNTA(Cevaplar!$B$4:$B$503))</f>
        <v/>
      </c>
    </row>
    <row r="35">
      <c r="A35" s="4" t="n">
        <v>34</v>
      </c>
      <c r="B35" s="9" t="inlineStr">
        <is>
          <t>Din Kültürü</t>
        </is>
      </c>
      <c r="C35" s="4" t="inlineStr">
        <is>
          <t>B</t>
        </is>
      </c>
      <c r="D35" s="9" t="inlineStr">
        <is>
          <t>Kader inancı</t>
        </is>
      </c>
      <c r="E35" s="4">
        <f>IF(C35="","",SUMPRODUCT((Cevaplar!$B$4:$B$503&lt;&gt;"")*(MID(Cevaplar!$D$4:$D$503,A35,1)=C35)))</f>
        <v/>
      </c>
      <c r="F35" s="4">
        <f>IF(C35="","",SUMPRODUCT((Cevaplar!$B$4:$B$503&lt;&gt;"")*(MID(Cevaplar!$D$4:$D$503,A35,1)&lt;&gt;"")*ISNUMBER(FIND(UPPER(MID(Cevaplar!$D$4:$D$503,A35,1)),"ABCDE"))*(MID(Cevaplar!$D$4:$D$503,A35,1)&lt;&gt;C35)))</f>
        <v/>
      </c>
      <c r="G35" s="4">
        <f>IF(C35="","",COUNTA(Cevaplar!$B$4:$B$503)-E35-F35)</f>
        <v/>
      </c>
      <c r="H35" s="10">
        <f>IF(OR(C35="",COUNTA(Cevaplar!$B$4:$B$503)=0),"",E35/COUNTA(Cevaplar!$B$4:$B$503))</f>
        <v/>
      </c>
    </row>
    <row r="36">
      <c r="A36" s="4" t="n">
        <v>35</v>
      </c>
      <c r="B36" s="9" t="inlineStr">
        <is>
          <t>Din Kültürü</t>
        </is>
      </c>
      <c r="C36" s="4" t="inlineStr">
        <is>
          <t>D</t>
        </is>
      </c>
      <c r="D36" s="9" t="inlineStr">
        <is>
          <t>Kader inancı</t>
        </is>
      </c>
      <c r="E36" s="4">
        <f>IF(C36="","",SUMPRODUCT((Cevaplar!$B$4:$B$503&lt;&gt;"")*(MID(Cevaplar!$D$4:$D$503,A36,1)=C36)))</f>
        <v/>
      </c>
      <c r="F36" s="4">
        <f>IF(C36="","",SUMPRODUCT((Cevaplar!$B$4:$B$503&lt;&gt;"")*(MID(Cevaplar!$D$4:$D$503,A36,1)&lt;&gt;"")*ISNUMBER(FIND(UPPER(MID(Cevaplar!$D$4:$D$503,A36,1)),"ABCDE"))*(MID(Cevaplar!$D$4:$D$503,A36,1)&lt;&gt;C36)))</f>
        <v/>
      </c>
      <c r="G36" s="4">
        <f>IF(C36="","",COUNTA(Cevaplar!$B$4:$B$503)-E36-F36)</f>
        <v/>
      </c>
      <c r="H36" s="10">
        <f>IF(OR(C36="",COUNTA(Cevaplar!$B$4:$B$503)=0),"",E36/COUNTA(Cevaplar!$B$4:$B$503))</f>
        <v/>
      </c>
    </row>
    <row r="37">
      <c r="A37" s="4" t="n">
        <v>36</v>
      </c>
      <c r="B37" s="9" t="inlineStr">
        <is>
          <t>Din Kültürü</t>
        </is>
      </c>
      <c r="C37" s="4" t="inlineStr">
        <is>
          <t>C</t>
        </is>
      </c>
      <c r="D37" s="9" t="inlineStr">
        <is>
          <t>Kader inancı</t>
        </is>
      </c>
      <c r="E37" s="4">
        <f>IF(C37="","",SUMPRODUCT((Cevaplar!$B$4:$B$503&lt;&gt;"")*(MID(Cevaplar!$D$4:$D$503,A37,1)=C37)))</f>
        <v/>
      </c>
      <c r="F37" s="4">
        <f>IF(C37="","",SUMPRODUCT((Cevaplar!$B$4:$B$503&lt;&gt;"")*(MID(Cevaplar!$D$4:$D$503,A37,1)&lt;&gt;"")*ISNUMBER(FIND(UPPER(MID(Cevaplar!$D$4:$D$503,A37,1)),"ABCDE"))*(MID(Cevaplar!$D$4:$D$503,A37,1)&lt;&gt;C37)))</f>
        <v/>
      </c>
      <c r="G37" s="4">
        <f>IF(C37="","",COUNTA(Cevaplar!$B$4:$B$503)-E37-F37)</f>
        <v/>
      </c>
      <c r="H37" s="10">
        <f>IF(OR(C37="",COUNTA(Cevaplar!$B$4:$B$503)=0),"",E37/COUNTA(Cevaplar!$B$4:$B$503))</f>
        <v/>
      </c>
    </row>
    <row r="38">
      <c r="A38" s="4" t="n">
        <v>37</v>
      </c>
      <c r="B38" s="9" t="inlineStr">
        <is>
          <t>Din Kültürü</t>
        </is>
      </c>
      <c r="C38" s="4" t="inlineStr">
        <is>
          <t>D</t>
        </is>
      </c>
      <c r="D38" s="9" t="inlineStr">
        <is>
          <t>Kader inancı</t>
        </is>
      </c>
      <c r="E38" s="4">
        <f>IF(C38="","",SUMPRODUCT((Cevaplar!$B$4:$B$503&lt;&gt;"")*(MID(Cevaplar!$D$4:$D$503,A38,1)=C38)))</f>
        <v/>
      </c>
      <c r="F38" s="4">
        <f>IF(C38="","",SUMPRODUCT((Cevaplar!$B$4:$B$503&lt;&gt;"")*(MID(Cevaplar!$D$4:$D$503,A38,1)&lt;&gt;"")*ISNUMBER(FIND(UPPER(MID(Cevaplar!$D$4:$D$503,A38,1)),"ABCDE"))*(MID(Cevaplar!$D$4:$D$503,A38,1)&lt;&gt;C38)))</f>
        <v/>
      </c>
      <c r="G38" s="4">
        <f>IF(C38="","",COUNTA(Cevaplar!$B$4:$B$503)-E38-F38)</f>
        <v/>
      </c>
      <c r="H38" s="10">
        <f>IF(OR(C38="",COUNTA(Cevaplar!$B$4:$B$503)=0),"",E38/COUNTA(Cevaplar!$B$4:$B$503))</f>
        <v/>
      </c>
    </row>
    <row r="39">
      <c r="A39" s="4" t="n">
        <v>38</v>
      </c>
      <c r="B39" s="9" t="inlineStr">
        <is>
          <t>Din Kültürü</t>
        </is>
      </c>
      <c r="C39" s="4" t="inlineStr">
        <is>
          <t>D</t>
        </is>
      </c>
      <c r="D39" s="9" t="inlineStr">
        <is>
          <t>Kader inancı</t>
        </is>
      </c>
      <c r="E39" s="4">
        <f>IF(C39="","",SUMPRODUCT((Cevaplar!$B$4:$B$503&lt;&gt;"")*(MID(Cevaplar!$D$4:$D$503,A39,1)=C39)))</f>
        <v/>
      </c>
      <c r="F39" s="4">
        <f>IF(C39="","",SUMPRODUCT((Cevaplar!$B$4:$B$503&lt;&gt;"")*(MID(Cevaplar!$D$4:$D$503,A39,1)&lt;&gt;"")*ISNUMBER(FIND(UPPER(MID(Cevaplar!$D$4:$D$503,A39,1)),"ABCDE"))*(MID(Cevaplar!$D$4:$D$503,A39,1)&lt;&gt;C39)))</f>
        <v/>
      </c>
      <c r="G39" s="4">
        <f>IF(C39="","",COUNTA(Cevaplar!$B$4:$B$503)-E39-F39)</f>
        <v/>
      </c>
      <c r="H39" s="10">
        <f>IF(OR(C39="",COUNTA(Cevaplar!$B$4:$B$503)=0),"",E39/COUNTA(Cevaplar!$B$4:$B$503))</f>
        <v/>
      </c>
    </row>
    <row r="40">
      <c r="A40" s="4" t="n">
        <v>39</v>
      </c>
      <c r="B40" s="9" t="inlineStr">
        <is>
          <t>Din Kültürü</t>
        </is>
      </c>
      <c r="C40" s="4" t="inlineStr">
        <is>
          <t>A</t>
        </is>
      </c>
      <c r="D40" s="9" t="inlineStr">
        <is>
          <t>Kader inancı</t>
        </is>
      </c>
      <c r="E40" s="4">
        <f>IF(C40="","",SUMPRODUCT((Cevaplar!$B$4:$B$503&lt;&gt;"")*(MID(Cevaplar!$D$4:$D$503,A40,1)=C40)))</f>
        <v/>
      </c>
      <c r="F40" s="4">
        <f>IF(C40="","",SUMPRODUCT((Cevaplar!$B$4:$B$503&lt;&gt;"")*(MID(Cevaplar!$D$4:$D$503,A40,1)&lt;&gt;"")*ISNUMBER(FIND(UPPER(MID(Cevaplar!$D$4:$D$503,A40,1)),"ABCDE"))*(MID(Cevaplar!$D$4:$D$503,A40,1)&lt;&gt;C40)))</f>
        <v/>
      </c>
      <c r="G40" s="4">
        <f>IF(C40="","",COUNTA(Cevaplar!$B$4:$B$503)-E40-F40)</f>
        <v/>
      </c>
      <c r="H40" s="10">
        <f>IF(OR(C40="",COUNTA(Cevaplar!$B$4:$B$503)=0),"",E40/COUNTA(Cevaplar!$B$4:$B$503))</f>
        <v/>
      </c>
    </row>
    <row r="41">
      <c r="A41" s="4" t="n">
        <v>40</v>
      </c>
      <c r="B41" s="9" t="inlineStr">
        <is>
          <t>Din Kültürü</t>
        </is>
      </c>
      <c r="C41" s="4" t="inlineStr">
        <is>
          <t>D</t>
        </is>
      </c>
      <c r="D41" s="9" t="inlineStr">
        <is>
          <t>Kader inancı</t>
        </is>
      </c>
      <c r="E41" s="4">
        <f>IF(C41="","",SUMPRODUCT((Cevaplar!$B$4:$B$503&lt;&gt;"")*(MID(Cevaplar!$D$4:$D$503,A41,1)=C41)))</f>
        <v/>
      </c>
      <c r="F41" s="4">
        <f>IF(C41="","",SUMPRODUCT((Cevaplar!$B$4:$B$503&lt;&gt;"")*(MID(Cevaplar!$D$4:$D$503,A41,1)&lt;&gt;"")*ISNUMBER(FIND(UPPER(MID(Cevaplar!$D$4:$D$503,A41,1)),"ABCDE"))*(MID(Cevaplar!$D$4:$D$503,A41,1)&lt;&gt;C41)))</f>
        <v/>
      </c>
      <c r="G41" s="4">
        <f>IF(C41="","",COUNTA(Cevaplar!$B$4:$B$503)-E41-F41)</f>
        <v/>
      </c>
      <c r="H41" s="10">
        <f>IF(OR(C41="",COUNTA(Cevaplar!$B$4:$B$503)=0),"",E41/COUNTA(Cevaplar!$B$4:$B$503))</f>
        <v/>
      </c>
    </row>
    <row r="42">
      <c r="A42" s="4" t="n">
        <v>41</v>
      </c>
      <c r="B42" s="9" t="inlineStr">
        <is>
          <t>İngilizce</t>
        </is>
      </c>
      <c r="C42" s="4" t="inlineStr">
        <is>
          <t>A</t>
        </is>
      </c>
      <c r="D42" s="9" t="inlineStr">
        <is>
          <t>Friendship</t>
        </is>
      </c>
      <c r="E42" s="4">
        <f>IF(C42="","",SUMPRODUCT((Cevaplar!$B$4:$B$503&lt;&gt;"")*(MID(Cevaplar!$D$4:$D$503,A42,1)=C42)))</f>
        <v/>
      </c>
      <c r="F42" s="4">
        <f>IF(C42="","",SUMPRODUCT((Cevaplar!$B$4:$B$503&lt;&gt;"")*(MID(Cevaplar!$D$4:$D$503,A42,1)&lt;&gt;"")*ISNUMBER(FIND(UPPER(MID(Cevaplar!$D$4:$D$503,A42,1)),"ABCDE"))*(MID(Cevaplar!$D$4:$D$503,A42,1)&lt;&gt;C42)))</f>
        <v/>
      </c>
      <c r="G42" s="4">
        <f>IF(C42="","",COUNTA(Cevaplar!$B$4:$B$503)-E42-F42)</f>
        <v/>
      </c>
      <c r="H42" s="10">
        <f>IF(OR(C42="",COUNTA(Cevaplar!$B$4:$B$503)=0),"",E42/COUNTA(Cevaplar!$B$4:$B$503))</f>
        <v/>
      </c>
    </row>
    <row r="43">
      <c r="A43" s="4" t="n">
        <v>42</v>
      </c>
      <c r="B43" s="9" t="inlineStr">
        <is>
          <t>İngilizce</t>
        </is>
      </c>
      <c r="C43" s="4" t="inlineStr">
        <is>
          <t>A</t>
        </is>
      </c>
      <c r="D43" s="9" t="inlineStr">
        <is>
          <t>Friendship</t>
        </is>
      </c>
      <c r="E43" s="4">
        <f>IF(C43="","",SUMPRODUCT((Cevaplar!$B$4:$B$503&lt;&gt;"")*(MID(Cevaplar!$D$4:$D$503,A43,1)=C43)))</f>
        <v/>
      </c>
      <c r="F43" s="4">
        <f>IF(C43="","",SUMPRODUCT((Cevaplar!$B$4:$B$503&lt;&gt;"")*(MID(Cevaplar!$D$4:$D$503,A43,1)&lt;&gt;"")*ISNUMBER(FIND(UPPER(MID(Cevaplar!$D$4:$D$503,A43,1)),"ABCDE"))*(MID(Cevaplar!$D$4:$D$503,A43,1)&lt;&gt;C43)))</f>
        <v/>
      </c>
      <c r="G43" s="4">
        <f>IF(C43="","",COUNTA(Cevaplar!$B$4:$B$503)-E43-F43)</f>
        <v/>
      </c>
      <c r="H43" s="10">
        <f>IF(OR(C43="",COUNTA(Cevaplar!$B$4:$B$503)=0),"",E43/COUNTA(Cevaplar!$B$4:$B$503))</f>
        <v/>
      </c>
    </row>
    <row r="44">
      <c r="A44" s="4" t="n">
        <v>43</v>
      </c>
      <c r="B44" s="9" t="inlineStr">
        <is>
          <t>İngilizce</t>
        </is>
      </c>
      <c r="C44" s="4" t="inlineStr">
        <is>
          <t>D</t>
        </is>
      </c>
      <c r="D44" s="9" t="inlineStr">
        <is>
          <t>Friendship</t>
        </is>
      </c>
      <c r="E44" s="4">
        <f>IF(C44="","",SUMPRODUCT((Cevaplar!$B$4:$B$503&lt;&gt;"")*(MID(Cevaplar!$D$4:$D$503,A44,1)=C44)))</f>
        <v/>
      </c>
      <c r="F44" s="4">
        <f>IF(C44="","",SUMPRODUCT((Cevaplar!$B$4:$B$503&lt;&gt;"")*(MID(Cevaplar!$D$4:$D$503,A44,1)&lt;&gt;"")*ISNUMBER(FIND(UPPER(MID(Cevaplar!$D$4:$D$503,A44,1)),"ABCDE"))*(MID(Cevaplar!$D$4:$D$503,A44,1)&lt;&gt;C44)))</f>
        <v/>
      </c>
      <c r="G44" s="4">
        <f>IF(C44="","",COUNTA(Cevaplar!$B$4:$B$503)-E44-F44)</f>
        <v/>
      </c>
      <c r="H44" s="10">
        <f>IF(OR(C44="",COUNTA(Cevaplar!$B$4:$B$503)=0),"",E44/COUNTA(Cevaplar!$B$4:$B$503))</f>
        <v/>
      </c>
    </row>
    <row r="45">
      <c r="A45" s="4" t="n">
        <v>44</v>
      </c>
      <c r="B45" s="9" t="inlineStr">
        <is>
          <t>İngilizce</t>
        </is>
      </c>
      <c r="C45" s="4" t="inlineStr">
        <is>
          <t>A</t>
        </is>
      </c>
      <c r="D45" s="9" t="inlineStr">
        <is>
          <t>Friendship</t>
        </is>
      </c>
      <c r="E45" s="4">
        <f>IF(C45="","",SUMPRODUCT((Cevaplar!$B$4:$B$503&lt;&gt;"")*(MID(Cevaplar!$D$4:$D$503,A45,1)=C45)))</f>
        <v/>
      </c>
      <c r="F45" s="4">
        <f>IF(C45="","",SUMPRODUCT((Cevaplar!$B$4:$B$503&lt;&gt;"")*(MID(Cevaplar!$D$4:$D$503,A45,1)&lt;&gt;"")*ISNUMBER(FIND(UPPER(MID(Cevaplar!$D$4:$D$503,A45,1)),"ABCDE"))*(MID(Cevaplar!$D$4:$D$503,A45,1)&lt;&gt;C45)))</f>
        <v/>
      </c>
      <c r="G45" s="4">
        <f>IF(C45="","",COUNTA(Cevaplar!$B$4:$B$503)-E45-F45)</f>
        <v/>
      </c>
      <c r="H45" s="10">
        <f>IF(OR(C45="",COUNTA(Cevaplar!$B$4:$B$503)=0),"",E45/COUNTA(Cevaplar!$B$4:$B$503))</f>
        <v/>
      </c>
    </row>
    <row r="46">
      <c r="A46" s="4" t="n">
        <v>45</v>
      </c>
      <c r="B46" s="9" t="inlineStr">
        <is>
          <t>İngilizce</t>
        </is>
      </c>
      <c r="C46" s="4" t="inlineStr">
        <is>
          <t>D</t>
        </is>
      </c>
      <c r="D46" s="9" t="inlineStr">
        <is>
          <t>Friendship</t>
        </is>
      </c>
      <c r="E46" s="4">
        <f>IF(C46="","",SUMPRODUCT((Cevaplar!$B$4:$B$503&lt;&gt;"")*(MID(Cevaplar!$D$4:$D$503,A46,1)=C46)))</f>
        <v/>
      </c>
      <c r="F46" s="4">
        <f>IF(C46="","",SUMPRODUCT((Cevaplar!$B$4:$B$503&lt;&gt;"")*(MID(Cevaplar!$D$4:$D$503,A46,1)&lt;&gt;"")*ISNUMBER(FIND(UPPER(MID(Cevaplar!$D$4:$D$503,A46,1)),"ABCDE"))*(MID(Cevaplar!$D$4:$D$503,A46,1)&lt;&gt;C46)))</f>
        <v/>
      </c>
      <c r="G46" s="4">
        <f>IF(C46="","",COUNTA(Cevaplar!$B$4:$B$503)-E46-F46)</f>
        <v/>
      </c>
      <c r="H46" s="10">
        <f>IF(OR(C46="",COUNTA(Cevaplar!$B$4:$B$503)=0),"",E46/COUNTA(Cevaplar!$B$4:$B$503))</f>
        <v/>
      </c>
    </row>
    <row r="47">
      <c r="A47" s="4" t="n">
        <v>46</v>
      </c>
      <c r="B47" s="9" t="inlineStr">
        <is>
          <t>İngilizce</t>
        </is>
      </c>
      <c r="C47" s="4" t="inlineStr">
        <is>
          <t>D</t>
        </is>
      </c>
      <c r="D47" s="9" t="inlineStr">
        <is>
          <t>Friendship</t>
        </is>
      </c>
      <c r="E47" s="4">
        <f>IF(C47="","",SUMPRODUCT((Cevaplar!$B$4:$B$503&lt;&gt;"")*(MID(Cevaplar!$D$4:$D$503,A47,1)=C47)))</f>
        <v/>
      </c>
      <c r="F47" s="4">
        <f>IF(C47="","",SUMPRODUCT((Cevaplar!$B$4:$B$503&lt;&gt;"")*(MID(Cevaplar!$D$4:$D$503,A47,1)&lt;&gt;"")*ISNUMBER(FIND(UPPER(MID(Cevaplar!$D$4:$D$503,A47,1)),"ABCDE"))*(MID(Cevaplar!$D$4:$D$503,A47,1)&lt;&gt;C47)))</f>
        <v/>
      </c>
      <c r="G47" s="4">
        <f>IF(C47="","",COUNTA(Cevaplar!$B$4:$B$503)-E47-F47)</f>
        <v/>
      </c>
      <c r="H47" s="10">
        <f>IF(OR(C47="",COUNTA(Cevaplar!$B$4:$B$503)=0),"",E47/COUNTA(Cevaplar!$B$4:$B$503))</f>
        <v/>
      </c>
    </row>
    <row r="48">
      <c r="A48" s="4" t="n">
        <v>47</v>
      </c>
      <c r="B48" s="9" t="inlineStr">
        <is>
          <t>İngilizce</t>
        </is>
      </c>
      <c r="C48" s="4" t="inlineStr">
        <is>
          <t>B</t>
        </is>
      </c>
      <c r="D48" s="9" t="inlineStr">
        <is>
          <t>Friendship</t>
        </is>
      </c>
      <c r="E48" s="4">
        <f>IF(C48="","",SUMPRODUCT((Cevaplar!$B$4:$B$503&lt;&gt;"")*(MID(Cevaplar!$D$4:$D$503,A48,1)=C48)))</f>
        <v/>
      </c>
      <c r="F48" s="4">
        <f>IF(C48="","",SUMPRODUCT((Cevaplar!$B$4:$B$503&lt;&gt;"")*(MID(Cevaplar!$D$4:$D$503,A48,1)&lt;&gt;"")*ISNUMBER(FIND(UPPER(MID(Cevaplar!$D$4:$D$503,A48,1)),"ABCDE"))*(MID(Cevaplar!$D$4:$D$503,A48,1)&lt;&gt;C48)))</f>
        <v/>
      </c>
      <c r="G48" s="4">
        <f>IF(C48="","",COUNTA(Cevaplar!$B$4:$B$503)-E48-F48)</f>
        <v/>
      </c>
      <c r="H48" s="10">
        <f>IF(OR(C48="",COUNTA(Cevaplar!$B$4:$B$503)=0),"",E48/COUNTA(Cevaplar!$B$4:$B$503))</f>
        <v/>
      </c>
    </row>
    <row r="49">
      <c r="A49" s="4" t="n">
        <v>48</v>
      </c>
      <c r="B49" s="9" t="inlineStr">
        <is>
          <t>İngilizce</t>
        </is>
      </c>
      <c r="C49" s="4" t="inlineStr">
        <is>
          <t>A</t>
        </is>
      </c>
      <c r="D49" s="9" t="inlineStr">
        <is>
          <t>Friendship</t>
        </is>
      </c>
      <c r="E49" s="4">
        <f>IF(C49="","",SUMPRODUCT((Cevaplar!$B$4:$B$503&lt;&gt;"")*(MID(Cevaplar!$D$4:$D$503,A49,1)=C49)))</f>
        <v/>
      </c>
      <c r="F49" s="4">
        <f>IF(C49="","",SUMPRODUCT((Cevaplar!$B$4:$B$503&lt;&gt;"")*(MID(Cevaplar!$D$4:$D$503,A49,1)&lt;&gt;"")*ISNUMBER(FIND(UPPER(MID(Cevaplar!$D$4:$D$503,A49,1)),"ABCDE"))*(MID(Cevaplar!$D$4:$D$503,A49,1)&lt;&gt;C49)))</f>
        <v/>
      </c>
      <c r="G49" s="4">
        <f>IF(C49="","",COUNTA(Cevaplar!$B$4:$B$503)-E49-F49)</f>
        <v/>
      </c>
      <c r="H49" s="10">
        <f>IF(OR(C49="",COUNTA(Cevaplar!$B$4:$B$503)=0),"",E49/COUNTA(Cevaplar!$B$4:$B$503))</f>
        <v/>
      </c>
    </row>
    <row r="50">
      <c r="A50" s="4" t="n">
        <v>49</v>
      </c>
      <c r="B50" s="9" t="inlineStr">
        <is>
          <t>İngilizce</t>
        </is>
      </c>
      <c r="C50" s="4" t="inlineStr">
        <is>
          <t>C</t>
        </is>
      </c>
      <c r="D50" s="9" t="inlineStr">
        <is>
          <t>Friendship</t>
        </is>
      </c>
      <c r="E50" s="4">
        <f>IF(C50="","",SUMPRODUCT((Cevaplar!$B$4:$B$503&lt;&gt;"")*(MID(Cevaplar!$D$4:$D$503,A50,1)=C50)))</f>
        <v/>
      </c>
      <c r="F50" s="4">
        <f>IF(C50="","",SUMPRODUCT((Cevaplar!$B$4:$B$503&lt;&gt;"")*(MID(Cevaplar!$D$4:$D$503,A50,1)&lt;&gt;"")*ISNUMBER(FIND(UPPER(MID(Cevaplar!$D$4:$D$503,A50,1)),"ABCDE"))*(MID(Cevaplar!$D$4:$D$503,A50,1)&lt;&gt;C50)))</f>
        <v/>
      </c>
      <c r="G50" s="4">
        <f>IF(C50="","",COUNTA(Cevaplar!$B$4:$B$503)-E50-F50)</f>
        <v/>
      </c>
      <c r="H50" s="10">
        <f>IF(OR(C50="",COUNTA(Cevaplar!$B$4:$B$503)=0),"",E50/COUNTA(Cevaplar!$B$4:$B$503))</f>
        <v/>
      </c>
    </row>
    <row r="51">
      <c r="A51" s="4" t="n">
        <v>50</v>
      </c>
      <c r="B51" s="9" t="inlineStr">
        <is>
          <t>İngilizce</t>
        </is>
      </c>
      <c r="C51" s="4" t="inlineStr">
        <is>
          <t>C</t>
        </is>
      </c>
      <c r="D51" s="9" t="inlineStr">
        <is>
          <t>Friendship</t>
        </is>
      </c>
      <c r="E51" s="4">
        <f>IF(C51="","",SUMPRODUCT((Cevaplar!$B$4:$B$503&lt;&gt;"")*(MID(Cevaplar!$D$4:$D$503,A51,1)=C51)))</f>
        <v/>
      </c>
      <c r="F51" s="4">
        <f>IF(C51="","",SUMPRODUCT((Cevaplar!$B$4:$B$503&lt;&gt;"")*(MID(Cevaplar!$D$4:$D$503,A51,1)&lt;&gt;"")*ISNUMBER(FIND(UPPER(MID(Cevaplar!$D$4:$D$503,A51,1)),"ABCDE"))*(MID(Cevaplar!$D$4:$D$503,A51,1)&lt;&gt;C51)))</f>
        <v/>
      </c>
      <c r="G51" s="4">
        <f>IF(C51="","",COUNTA(Cevaplar!$B$4:$B$503)-E51-F51)</f>
        <v/>
      </c>
      <c r="H51" s="10">
        <f>IF(OR(C51="",COUNTA(Cevaplar!$B$4:$B$503)=0),"",E51/COUNTA(Cevaplar!$B$4:$B$503))</f>
        <v/>
      </c>
    </row>
    <row r="52">
      <c r="A52" s="4" t="n">
        <v>51</v>
      </c>
      <c r="B52" s="9" t="inlineStr">
        <is>
          <t>Matematik</t>
        </is>
      </c>
      <c r="C52" s="4" t="inlineStr">
        <is>
          <t>A</t>
        </is>
      </c>
      <c r="D52" s="9" t="inlineStr">
        <is>
          <t>Çarpanlar ve katlar</t>
        </is>
      </c>
      <c r="E52" s="4">
        <f>IF(C52="","",SUMPRODUCT((Cevaplar!$B$4:$B$503&lt;&gt;"")*(MID(Cevaplar!$D$4:$D$503,A52,1)=C52)))</f>
        <v/>
      </c>
      <c r="F52" s="4">
        <f>IF(C52="","",SUMPRODUCT((Cevaplar!$B$4:$B$503&lt;&gt;"")*(MID(Cevaplar!$D$4:$D$503,A52,1)&lt;&gt;"")*ISNUMBER(FIND(UPPER(MID(Cevaplar!$D$4:$D$503,A52,1)),"ABCDE"))*(MID(Cevaplar!$D$4:$D$503,A52,1)&lt;&gt;C52)))</f>
        <v/>
      </c>
      <c r="G52" s="4">
        <f>IF(C52="","",COUNTA(Cevaplar!$B$4:$B$503)-E52-F52)</f>
        <v/>
      </c>
      <c r="H52" s="10">
        <f>IF(OR(C52="",COUNTA(Cevaplar!$B$4:$B$503)=0),"",E52/COUNTA(Cevaplar!$B$4:$B$503))</f>
        <v/>
      </c>
    </row>
    <row r="53">
      <c r="A53" s="4" t="n">
        <v>52</v>
      </c>
      <c r="B53" s="9" t="inlineStr">
        <is>
          <t>Matematik</t>
        </is>
      </c>
      <c r="C53" s="4" t="inlineStr">
        <is>
          <t>C</t>
        </is>
      </c>
      <c r="D53" s="9" t="inlineStr">
        <is>
          <t>Çarpanlar ve katlar</t>
        </is>
      </c>
      <c r="E53" s="4">
        <f>IF(C53="","",SUMPRODUCT((Cevaplar!$B$4:$B$503&lt;&gt;"")*(MID(Cevaplar!$D$4:$D$503,A53,1)=C53)))</f>
        <v/>
      </c>
      <c r="F53" s="4">
        <f>IF(C53="","",SUMPRODUCT((Cevaplar!$B$4:$B$503&lt;&gt;"")*(MID(Cevaplar!$D$4:$D$503,A53,1)&lt;&gt;"")*ISNUMBER(FIND(UPPER(MID(Cevaplar!$D$4:$D$503,A53,1)),"ABCDE"))*(MID(Cevaplar!$D$4:$D$503,A53,1)&lt;&gt;C53)))</f>
        <v/>
      </c>
      <c r="G53" s="4">
        <f>IF(C53="","",COUNTA(Cevaplar!$B$4:$B$503)-E53-F53)</f>
        <v/>
      </c>
      <c r="H53" s="10">
        <f>IF(OR(C53="",COUNTA(Cevaplar!$B$4:$B$503)=0),"",E53/COUNTA(Cevaplar!$B$4:$B$503))</f>
        <v/>
      </c>
    </row>
    <row r="54">
      <c r="A54" s="4" t="n">
        <v>53</v>
      </c>
      <c r="B54" s="9" t="inlineStr">
        <is>
          <t>Matematik</t>
        </is>
      </c>
      <c r="C54" s="4" t="inlineStr">
        <is>
          <t>B</t>
        </is>
      </c>
      <c r="D54" s="9" t="inlineStr">
        <is>
          <t>Çarpanlar ve katlar</t>
        </is>
      </c>
      <c r="E54" s="4">
        <f>IF(C54="","",SUMPRODUCT((Cevaplar!$B$4:$B$503&lt;&gt;"")*(MID(Cevaplar!$D$4:$D$503,A54,1)=C54)))</f>
        <v/>
      </c>
      <c r="F54" s="4">
        <f>IF(C54="","",SUMPRODUCT((Cevaplar!$B$4:$B$503&lt;&gt;"")*(MID(Cevaplar!$D$4:$D$503,A54,1)&lt;&gt;"")*ISNUMBER(FIND(UPPER(MID(Cevaplar!$D$4:$D$503,A54,1)),"ABCDE"))*(MID(Cevaplar!$D$4:$D$503,A54,1)&lt;&gt;C54)))</f>
        <v/>
      </c>
      <c r="G54" s="4">
        <f>IF(C54="","",COUNTA(Cevaplar!$B$4:$B$503)-E54-F54)</f>
        <v/>
      </c>
      <c r="H54" s="10">
        <f>IF(OR(C54="",COUNTA(Cevaplar!$B$4:$B$503)=0),"",E54/COUNTA(Cevaplar!$B$4:$B$503))</f>
        <v/>
      </c>
    </row>
    <row r="55">
      <c r="A55" s="4" t="n">
        <v>54</v>
      </c>
      <c r="B55" s="9" t="inlineStr">
        <is>
          <t>Matematik</t>
        </is>
      </c>
      <c r="C55" s="4" t="inlineStr">
        <is>
          <t>C</t>
        </is>
      </c>
      <c r="D55" s="9" t="inlineStr">
        <is>
          <t>Çarpanlar ve katlar</t>
        </is>
      </c>
      <c r="E55" s="4">
        <f>IF(C55="","",SUMPRODUCT((Cevaplar!$B$4:$B$503&lt;&gt;"")*(MID(Cevaplar!$D$4:$D$503,A55,1)=C55)))</f>
        <v/>
      </c>
      <c r="F55" s="4">
        <f>IF(C55="","",SUMPRODUCT((Cevaplar!$B$4:$B$503&lt;&gt;"")*(MID(Cevaplar!$D$4:$D$503,A55,1)&lt;&gt;"")*ISNUMBER(FIND(UPPER(MID(Cevaplar!$D$4:$D$503,A55,1)),"ABCDE"))*(MID(Cevaplar!$D$4:$D$503,A55,1)&lt;&gt;C55)))</f>
        <v/>
      </c>
      <c r="G55" s="4">
        <f>IF(C55="","",COUNTA(Cevaplar!$B$4:$B$503)-E55-F55)</f>
        <v/>
      </c>
      <c r="H55" s="10">
        <f>IF(OR(C55="",COUNTA(Cevaplar!$B$4:$B$503)=0),"",E55/COUNTA(Cevaplar!$B$4:$B$503))</f>
        <v/>
      </c>
    </row>
    <row r="56">
      <c r="A56" s="4" t="n">
        <v>55</v>
      </c>
      <c r="B56" s="9" t="inlineStr">
        <is>
          <t>Matematik</t>
        </is>
      </c>
      <c r="C56" s="4" t="inlineStr">
        <is>
          <t>A</t>
        </is>
      </c>
      <c r="D56" s="9" t="inlineStr">
        <is>
          <t>Çarpanlar ve katlar</t>
        </is>
      </c>
      <c r="E56" s="4">
        <f>IF(C56="","",SUMPRODUCT((Cevaplar!$B$4:$B$503&lt;&gt;"")*(MID(Cevaplar!$D$4:$D$503,A56,1)=C56)))</f>
        <v/>
      </c>
      <c r="F56" s="4">
        <f>IF(C56="","",SUMPRODUCT((Cevaplar!$B$4:$B$503&lt;&gt;"")*(MID(Cevaplar!$D$4:$D$503,A56,1)&lt;&gt;"")*ISNUMBER(FIND(UPPER(MID(Cevaplar!$D$4:$D$503,A56,1)),"ABCDE"))*(MID(Cevaplar!$D$4:$D$503,A56,1)&lt;&gt;C56)))</f>
        <v/>
      </c>
      <c r="G56" s="4">
        <f>IF(C56="","",COUNTA(Cevaplar!$B$4:$B$503)-E56-F56)</f>
        <v/>
      </c>
      <c r="H56" s="10">
        <f>IF(OR(C56="",COUNTA(Cevaplar!$B$4:$B$503)=0),"",E56/COUNTA(Cevaplar!$B$4:$B$503))</f>
        <v/>
      </c>
    </row>
    <row r="57">
      <c r="A57" s="4" t="n">
        <v>56</v>
      </c>
      <c r="B57" s="9" t="inlineStr">
        <is>
          <t>Matematik</t>
        </is>
      </c>
      <c r="C57" s="4" t="inlineStr">
        <is>
          <t>A</t>
        </is>
      </c>
      <c r="D57" s="9" t="inlineStr">
        <is>
          <t>Çarpanlar ve katlar</t>
        </is>
      </c>
      <c r="E57" s="4">
        <f>IF(C57="","",SUMPRODUCT((Cevaplar!$B$4:$B$503&lt;&gt;"")*(MID(Cevaplar!$D$4:$D$503,A57,1)=C57)))</f>
        <v/>
      </c>
      <c r="F57" s="4">
        <f>IF(C57="","",SUMPRODUCT((Cevaplar!$B$4:$B$503&lt;&gt;"")*(MID(Cevaplar!$D$4:$D$503,A57,1)&lt;&gt;"")*ISNUMBER(FIND(UPPER(MID(Cevaplar!$D$4:$D$503,A57,1)),"ABCDE"))*(MID(Cevaplar!$D$4:$D$503,A57,1)&lt;&gt;C57)))</f>
        <v/>
      </c>
      <c r="G57" s="4">
        <f>IF(C57="","",COUNTA(Cevaplar!$B$4:$B$503)-E57-F57)</f>
        <v/>
      </c>
      <c r="H57" s="10">
        <f>IF(OR(C57="",COUNTA(Cevaplar!$B$4:$B$503)=0),"",E57/COUNTA(Cevaplar!$B$4:$B$503))</f>
        <v/>
      </c>
    </row>
    <row r="58">
      <c r="A58" s="4" t="n">
        <v>57</v>
      </c>
      <c r="B58" s="9" t="inlineStr">
        <is>
          <t>Matematik</t>
        </is>
      </c>
      <c r="C58" s="4" t="inlineStr">
        <is>
          <t>D</t>
        </is>
      </c>
      <c r="D58" s="9" t="inlineStr">
        <is>
          <t>Çarpanlar ve katlar</t>
        </is>
      </c>
      <c r="E58" s="4">
        <f>IF(C58="","",SUMPRODUCT((Cevaplar!$B$4:$B$503&lt;&gt;"")*(MID(Cevaplar!$D$4:$D$503,A58,1)=C58)))</f>
        <v/>
      </c>
      <c r="F58" s="4">
        <f>IF(C58="","",SUMPRODUCT((Cevaplar!$B$4:$B$503&lt;&gt;"")*(MID(Cevaplar!$D$4:$D$503,A58,1)&lt;&gt;"")*ISNUMBER(FIND(UPPER(MID(Cevaplar!$D$4:$D$503,A58,1)),"ABCDE"))*(MID(Cevaplar!$D$4:$D$503,A58,1)&lt;&gt;C58)))</f>
        <v/>
      </c>
      <c r="G58" s="4">
        <f>IF(C58="","",COUNTA(Cevaplar!$B$4:$B$503)-E58-F58)</f>
        <v/>
      </c>
      <c r="H58" s="10">
        <f>IF(OR(C58="",COUNTA(Cevaplar!$B$4:$B$503)=0),"",E58/COUNTA(Cevaplar!$B$4:$B$503))</f>
        <v/>
      </c>
    </row>
    <row r="59">
      <c r="A59" s="4" t="n">
        <v>58</v>
      </c>
      <c r="B59" s="9" t="inlineStr">
        <is>
          <t>Matematik</t>
        </is>
      </c>
      <c r="C59" s="4" t="inlineStr">
        <is>
          <t>C</t>
        </is>
      </c>
      <c r="D59" s="9" t="inlineStr">
        <is>
          <t>Çarpanlar ve katlar</t>
        </is>
      </c>
      <c r="E59" s="4">
        <f>IF(C59="","",SUMPRODUCT((Cevaplar!$B$4:$B$503&lt;&gt;"")*(MID(Cevaplar!$D$4:$D$503,A59,1)=C59)))</f>
        <v/>
      </c>
      <c r="F59" s="4">
        <f>IF(C59="","",SUMPRODUCT((Cevaplar!$B$4:$B$503&lt;&gt;"")*(MID(Cevaplar!$D$4:$D$503,A59,1)&lt;&gt;"")*ISNUMBER(FIND(UPPER(MID(Cevaplar!$D$4:$D$503,A59,1)),"ABCDE"))*(MID(Cevaplar!$D$4:$D$503,A59,1)&lt;&gt;C59)))</f>
        <v/>
      </c>
      <c r="G59" s="4">
        <f>IF(C59="","",COUNTA(Cevaplar!$B$4:$B$503)-E59-F59)</f>
        <v/>
      </c>
      <c r="H59" s="10">
        <f>IF(OR(C59="",COUNTA(Cevaplar!$B$4:$B$503)=0),"",E59/COUNTA(Cevaplar!$B$4:$B$503))</f>
        <v/>
      </c>
    </row>
    <row r="60">
      <c r="A60" s="4" t="n">
        <v>59</v>
      </c>
      <c r="B60" s="9" t="inlineStr">
        <is>
          <t>Matematik</t>
        </is>
      </c>
      <c r="C60" s="4" t="inlineStr">
        <is>
          <t>A</t>
        </is>
      </c>
      <c r="D60" s="9" t="inlineStr">
        <is>
          <t>Çarpanlar ve katlar</t>
        </is>
      </c>
      <c r="E60" s="4">
        <f>IF(C60="","",SUMPRODUCT((Cevaplar!$B$4:$B$503&lt;&gt;"")*(MID(Cevaplar!$D$4:$D$503,A60,1)=C60)))</f>
        <v/>
      </c>
      <c r="F60" s="4">
        <f>IF(C60="","",SUMPRODUCT((Cevaplar!$B$4:$B$503&lt;&gt;"")*(MID(Cevaplar!$D$4:$D$503,A60,1)&lt;&gt;"")*ISNUMBER(FIND(UPPER(MID(Cevaplar!$D$4:$D$503,A60,1)),"ABCDE"))*(MID(Cevaplar!$D$4:$D$503,A60,1)&lt;&gt;C60)))</f>
        <v/>
      </c>
      <c r="G60" s="4">
        <f>IF(C60="","",COUNTA(Cevaplar!$B$4:$B$503)-E60-F60)</f>
        <v/>
      </c>
      <c r="H60" s="10">
        <f>IF(OR(C60="",COUNTA(Cevaplar!$B$4:$B$503)=0),"",E60/COUNTA(Cevaplar!$B$4:$B$503))</f>
        <v/>
      </c>
    </row>
    <row r="61">
      <c r="A61" s="4" t="n">
        <v>60</v>
      </c>
      <c r="B61" s="9" t="inlineStr">
        <is>
          <t>Matematik</t>
        </is>
      </c>
      <c r="C61" s="4" t="inlineStr">
        <is>
          <t>B</t>
        </is>
      </c>
      <c r="D61" s="9" t="inlineStr">
        <is>
          <t>Çarpanlar ve katlar</t>
        </is>
      </c>
      <c r="E61" s="4">
        <f>IF(C61="","",SUMPRODUCT((Cevaplar!$B$4:$B$503&lt;&gt;"")*(MID(Cevaplar!$D$4:$D$503,A61,1)=C61)))</f>
        <v/>
      </c>
      <c r="F61" s="4">
        <f>IF(C61="","",SUMPRODUCT((Cevaplar!$B$4:$B$503&lt;&gt;"")*(MID(Cevaplar!$D$4:$D$503,A61,1)&lt;&gt;"")*ISNUMBER(FIND(UPPER(MID(Cevaplar!$D$4:$D$503,A61,1)),"ABCDE"))*(MID(Cevaplar!$D$4:$D$503,A61,1)&lt;&gt;C61)))</f>
        <v/>
      </c>
      <c r="G61" s="4">
        <f>IF(C61="","",COUNTA(Cevaplar!$B$4:$B$503)-E61-F61)</f>
        <v/>
      </c>
      <c r="H61" s="10">
        <f>IF(OR(C61="",COUNTA(Cevaplar!$B$4:$B$503)=0),"",E61/COUNTA(Cevaplar!$B$4:$B$503))</f>
        <v/>
      </c>
    </row>
    <row r="62">
      <c r="A62" s="4" t="n">
        <v>61</v>
      </c>
      <c r="B62" s="9" t="inlineStr">
        <is>
          <t>Matematik</t>
        </is>
      </c>
      <c r="C62" s="4" t="inlineStr">
        <is>
          <t>C</t>
        </is>
      </c>
      <c r="D62" s="9" t="inlineStr">
        <is>
          <t>Üslü ifadeler</t>
        </is>
      </c>
      <c r="E62" s="4">
        <f>IF(C62="","",SUMPRODUCT((Cevaplar!$B$4:$B$503&lt;&gt;"")*(MID(Cevaplar!$D$4:$D$503,A62,1)=C62)))</f>
        <v/>
      </c>
      <c r="F62" s="4">
        <f>IF(C62="","",SUMPRODUCT((Cevaplar!$B$4:$B$503&lt;&gt;"")*(MID(Cevaplar!$D$4:$D$503,A62,1)&lt;&gt;"")*ISNUMBER(FIND(UPPER(MID(Cevaplar!$D$4:$D$503,A62,1)),"ABCDE"))*(MID(Cevaplar!$D$4:$D$503,A62,1)&lt;&gt;C62)))</f>
        <v/>
      </c>
      <c r="G62" s="4">
        <f>IF(C62="","",COUNTA(Cevaplar!$B$4:$B$503)-E62-F62)</f>
        <v/>
      </c>
      <c r="H62" s="10">
        <f>IF(OR(C62="",COUNTA(Cevaplar!$B$4:$B$503)=0),"",E62/COUNTA(Cevaplar!$B$4:$B$503))</f>
        <v/>
      </c>
    </row>
    <row r="63">
      <c r="A63" s="4" t="n">
        <v>62</v>
      </c>
      <c r="B63" s="9" t="inlineStr">
        <is>
          <t>Matematik</t>
        </is>
      </c>
      <c r="C63" s="4" t="inlineStr">
        <is>
          <t>A</t>
        </is>
      </c>
      <c r="D63" s="9" t="inlineStr">
        <is>
          <t>Üslü ifadeler</t>
        </is>
      </c>
      <c r="E63" s="4">
        <f>IF(C63="","",SUMPRODUCT((Cevaplar!$B$4:$B$503&lt;&gt;"")*(MID(Cevaplar!$D$4:$D$503,A63,1)=C63)))</f>
        <v/>
      </c>
      <c r="F63" s="4">
        <f>IF(C63="","",SUMPRODUCT((Cevaplar!$B$4:$B$503&lt;&gt;"")*(MID(Cevaplar!$D$4:$D$503,A63,1)&lt;&gt;"")*ISNUMBER(FIND(UPPER(MID(Cevaplar!$D$4:$D$503,A63,1)),"ABCDE"))*(MID(Cevaplar!$D$4:$D$503,A63,1)&lt;&gt;C63)))</f>
        <v/>
      </c>
      <c r="G63" s="4">
        <f>IF(C63="","",COUNTA(Cevaplar!$B$4:$B$503)-E63-F63)</f>
        <v/>
      </c>
      <c r="H63" s="10">
        <f>IF(OR(C63="",COUNTA(Cevaplar!$B$4:$B$503)=0),"",E63/COUNTA(Cevaplar!$B$4:$B$503))</f>
        <v/>
      </c>
    </row>
    <row r="64">
      <c r="A64" s="4" t="n">
        <v>63</v>
      </c>
      <c r="B64" s="9" t="inlineStr">
        <is>
          <t>Matematik</t>
        </is>
      </c>
      <c r="C64" s="4" t="inlineStr">
        <is>
          <t>A</t>
        </is>
      </c>
      <c r="D64" s="9" t="inlineStr">
        <is>
          <t>Üslü ifadeler</t>
        </is>
      </c>
      <c r="E64" s="4">
        <f>IF(C64="","",SUMPRODUCT((Cevaplar!$B$4:$B$503&lt;&gt;"")*(MID(Cevaplar!$D$4:$D$503,A64,1)=C64)))</f>
        <v/>
      </c>
      <c r="F64" s="4">
        <f>IF(C64="","",SUMPRODUCT((Cevaplar!$B$4:$B$503&lt;&gt;"")*(MID(Cevaplar!$D$4:$D$503,A64,1)&lt;&gt;"")*ISNUMBER(FIND(UPPER(MID(Cevaplar!$D$4:$D$503,A64,1)),"ABCDE"))*(MID(Cevaplar!$D$4:$D$503,A64,1)&lt;&gt;C64)))</f>
        <v/>
      </c>
      <c r="G64" s="4">
        <f>IF(C64="","",COUNTA(Cevaplar!$B$4:$B$503)-E64-F64)</f>
        <v/>
      </c>
      <c r="H64" s="10">
        <f>IF(OR(C64="",COUNTA(Cevaplar!$B$4:$B$503)=0),"",E64/COUNTA(Cevaplar!$B$4:$B$503))</f>
        <v/>
      </c>
    </row>
    <row r="65">
      <c r="A65" s="4" t="n">
        <v>64</v>
      </c>
      <c r="B65" s="9" t="inlineStr">
        <is>
          <t>Matematik</t>
        </is>
      </c>
      <c r="C65" s="4" t="inlineStr">
        <is>
          <t>B</t>
        </is>
      </c>
      <c r="D65" s="9" t="inlineStr">
        <is>
          <t>Üslü ifadeler</t>
        </is>
      </c>
      <c r="E65" s="4">
        <f>IF(C65="","",SUMPRODUCT((Cevaplar!$B$4:$B$503&lt;&gt;"")*(MID(Cevaplar!$D$4:$D$503,A65,1)=C65)))</f>
        <v/>
      </c>
      <c r="F65" s="4">
        <f>IF(C65="","",SUMPRODUCT((Cevaplar!$B$4:$B$503&lt;&gt;"")*(MID(Cevaplar!$D$4:$D$503,A65,1)&lt;&gt;"")*ISNUMBER(FIND(UPPER(MID(Cevaplar!$D$4:$D$503,A65,1)),"ABCDE"))*(MID(Cevaplar!$D$4:$D$503,A65,1)&lt;&gt;C65)))</f>
        <v/>
      </c>
      <c r="G65" s="4">
        <f>IF(C65="","",COUNTA(Cevaplar!$B$4:$B$503)-E65-F65)</f>
        <v/>
      </c>
      <c r="H65" s="10">
        <f>IF(OR(C65="",COUNTA(Cevaplar!$B$4:$B$503)=0),"",E65/COUNTA(Cevaplar!$B$4:$B$503))</f>
        <v/>
      </c>
    </row>
    <row r="66">
      <c r="A66" s="4" t="n">
        <v>65</v>
      </c>
      <c r="B66" s="9" t="inlineStr">
        <is>
          <t>Matematik</t>
        </is>
      </c>
      <c r="C66" s="4" t="inlineStr">
        <is>
          <t>D</t>
        </is>
      </c>
      <c r="D66" s="9" t="inlineStr">
        <is>
          <t>Üslü ifadeler</t>
        </is>
      </c>
      <c r="E66" s="4">
        <f>IF(C66="","",SUMPRODUCT((Cevaplar!$B$4:$B$503&lt;&gt;"")*(MID(Cevaplar!$D$4:$D$503,A66,1)=C66)))</f>
        <v/>
      </c>
      <c r="F66" s="4">
        <f>IF(C66="","",SUMPRODUCT((Cevaplar!$B$4:$B$503&lt;&gt;"")*(MID(Cevaplar!$D$4:$D$503,A66,1)&lt;&gt;"")*ISNUMBER(FIND(UPPER(MID(Cevaplar!$D$4:$D$503,A66,1)),"ABCDE"))*(MID(Cevaplar!$D$4:$D$503,A66,1)&lt;&gt;C66)))</f>
        <v/>
      </c>
      <c r="G66" s="4">
        <f>IF(C66="","",COUNTA(Cevaplar!$B$4:$B$503)-E66-F66)</f>
        <v/>
      </c>
      <c r="H66" s="10">
        <f>IF(OR(C66="",COUNTA(Cevaplar!$B$4:$B$503)=0),"",E66/COUNTA(Cevaplar!$B$4:$B$503))</f>
        <v/>
      </c>
    </row>
    <row r="67">
      <c r="A67" s="4" t="n">
        <v>66</v>
      </c>
      <c r="B67" s="9" t="inlineStr">
        <is>
          <t>Matematik</t>
        </is>
      </c>
      <c r="C67" s="4" t="inlineStr">
        <is>
          <t>B</t>
        </is>
      </c>
      <c r="D67" s="9" t="inlineStr">
        <is>
          <t>Üslü ifadeler</t>
        </is>
      </c>
      <c r="E67" s="4">
        <f>IF(C67="","",SUMPRODUCT((Cevaplar!$B$4:$B$503&lt;&gt;"")*(MID(Cevaplar!$D$4:$D$503,A67,1)=C67)))</f>
        <v/>
      </c>
      <c r="F67" s="4">
        <f>IF(C67="","",SUMPRODUCT((Cevaplar!$B$4:$B$503&lt;&gt;"")*(MID(Cevaplar!$D$4:$D$503,A67,1)&lt;&gt;"")*ISNUMBER(FIND(UPPER(MID(Cevaplar!$D$4:$D$503,A67,1)),"ABCDE"))*(MID(Cevaplar!$D$4:$D$503,A67,1)&lt;&gt;C67)))</f>
        <v/>
      </c>
      <c r="G67" s="4">
        <f>IF(C67="","",COUNTA(Cevaplar!$B$4:$B$503)-E67-F67)</f>
        <v/>
      </c>
      <c r="H67" s="10">
        <f>IF(OR(C67="",COUNTA(Cevaplar!$B$4:$B$503)=0),"",E67/COUNTA(Cevaplar!$B$4:$B$503))</f>
        <v/>
      </c>
    </row>
    <row r="68">
      <c r="A68" s="4" t="n">
        <v>67</v>
      </c>
      <c r="B68" s="9" t="inlineStr">
        <is>
          <t>Matematik</t>
        </is>
      </c>
      <c r="C68" s="4" t="inlineStr">
        <is>
          <t>C</t>
        </is>
      </c>
      <c r="D68" s="9" t="inlineStr">
        <is>
          <t>Üslü ifadeler</t>
        </is>
      </c>
      <c r="E68" s="4">
        <f>IF(C68="","",SUMPRODUCT((Cevaplar!$B$4:$B$503&lt;&gt;"")*(MID(Cevaplar!$D$4:$D$503,A68,1)=C68)))</f>
        <v/>
      </c>
      <c r="F68" s="4">
        <f>IF(C68="","",SUMPRODUCT((Cevaplar!$B$4:$B$503&lt;&gt;"")*(MID(Cevaplar!$D$4:$D$503,A68,1)&lt;&gt;"")*ISNUMBER(FIND(UPPER(MID(Cevaplar!$D$4:$D$503,A68,1)),"ABCDE"))*(MID(Cevaplar!$D$4:$D$503,A68,1)&lt;&gt;C68)))</f>
        <v/>
      </c>
      <c r="G68" s="4">
        <f>IF(C68="","",COUNTA(Cevaplar!$B$4:$B$503)-E68-F68)</f>
        <v/>
      </c>
      <c r="H68" s="10">
        <f>IF(OR(C68="",COUNTA(Cevaplar!$B$4:$B$503)=0),"",E68/COUNTA(Cevaplar!$B$4:$B$503))</f>
        <v/>
      </c>
    </row>
    <row r="69">
      <c r="A69" s="4" t="n">
        <v>68</v>
      </c>
      <c r="B69" s="9" t="inlineStr">
        <is>
          <t>Matematik</t>
        </is>
      </c>
      <c r="C69" s="4" t="inlineStr">
        <is>
          <t>A</t>
        </is>
      </c>
      <c r="D69" s="9" t="inlineStr">
        <is>
          <t>Üslü ifadeler</t>
        </is>
      </c>
      <c r="E69" s="4">
        <f>IF(C69="","",SUMPRODUCT((Cevaplar!$B$4:$B$503&lt;&gt;"")*(MID(Cevaplar!$D$4:$D$503,A69,1)=C69)))</f>
        <v/>
      </c>
      <c r="F69" s="4">
        <f>IF(C69="","",SUMPRODUCT((Cevaplar!$B$4:$B$503&lt;&gt;"")*(MID(Cevaplar!$D$4:$D$503,A69,1)&lt;&gt;"")*ISNUMBER(FIND(UPPER(MID(Cevaplar!$D$4:$D$503,A69,1)),"ABCDE"))*(MID(Cevaplar!$D$4:$D$503,A69,1)&lt;&gt;C69)))</f>
        <v/>
      </c>
      <c r="G69" s="4">
        <f>IF(C69="","",COUNTA(Cevaplar!$B$4:$B$503)-E69-F69)</f>
        <v/>
      </c>
      <c r="H69" s="10">
        <f>IF(OR(C69="",COUNTA(Cevaplar!$B$4:$B$503)=0),"",E69/COUNTA(Cevaplar!$B$4:$B$503))</f>
        <v/>
      </c>
    </row>
    <row r="70">
      <c r="A70" s="4" t="n">
        <v>69</v>
      </c>
      <c r="B70" s="9" t="inlineStr">
        <is>
          <t>Matematik</t>
        </is>
      </c>
      <c r="C70" s="4" t="inlineStr">
        <is>
          <t>A</t>
        </is>
      </c>
      <c r="D70" s="9" t="inlineStr">
        <is>
          <t>Üslü ifadeler</t>
        </is>
      </c>
      <c r="E70" s="4">
        <f>IF(C70="","",SUMPRODUCT((Cevaplar!$B$4:$B$503&lt;&gt;"")*(MID(Cevaplar!$D$4:$D$503,A70,1)=C70)))</f>
        <v/>
      </c>
      <c r="F70" s="4">
        <f>IF(C70="","",SUMPRODUCT((Cevaplar!$B$4:$B$503&lt;&gt;"")*(MID(Cevaplar!$D$4:$D$503,A70,1)&lt;&gt;"")*ISNUMBER(FIND(UPPER(MID(Cevaplar!$D$4:$D$503,A70,1)),"ABCDE"))*(MID(Cevaplar!$D$4:$D$503,A70,1)&lt;&gt;C70)))</f>
        <v/>
      </c>
      <c r="G70" s="4">
        <f>IF(C70="","",COUNTA(Cevaplar!$B$4:$B$503)-E70-F70)</f>
        <v/>
      </c>
      <c r="H70" s="10">
        <f>IF(OR(C70="",COUNTA(Cevaplar!$B$4:$B$503)=0),"",E70/COUNTA(Cevaplar!$B$4:$B$503))</f>
        <v/>
      </c>
    </row>
    <row r="71">
      <c r="A71" s="4" t="n">
        <v>70</v>
      </c>
      <c r="B71" s="9" t="inlineStr">
        <is>
          <t>Matematik</t>
        </is>
      </c>
      <c r="C71" s="4" t="inlineStr">
        <is>
          <t>D</t>
        </is>
      </c>
      <c r="D71" s="9" t="inlineStr">
        <is>
          <t>Üslü ifadeler</t>
        </is>
      </c>
      <c r="E71" s="4">
        <f>IF(C71="","",SUMPRODUCT((Cevaplar!$B$4:$B$503&lt;&gt;"")*(MID(Cevaplar!$D$4:$D$503,A71,1)=C71)))</f>
        <v/>
      </c>
      <c r="F71" s="4">
        <f>IF(C71="","",SUMPRODUCT((Cevaplar!$B$4:$B$503&lt;&gt;"")*(MID(Cevaplar!$D$4:$D$503,A71,1)&lt;&gt;"")*ISNUMBER(FIND(UPPER(MID(Cevaplar!$D$4:$D$503,A71,1)),"ABCDE"))*(MID(Cevaplar!$D$4:$D$503,A71,1)&lt;&gt;C71)))</f>
        <v/>
      </c>
      <c r="G71" s="4">
        <f>IF(C71="","",COUNTA(Cevaplar!$B$4:$B$503)-E71-F71)</f>
        <v/>
      </c>
      <c r="H71" s="10">
        <f>IF(OR(C71="",COUNTA(Cevaplar!$B$4:$B$503)=0),"",E71/COUNTA(Cevaplar!$B$4:$B$503))</f>
        <v/>
      </c>
    </row>
    <row r="72">
      <c r="A72" s="4" t="n">
        <v>71</v>
      </c>
      <c r="B72" s="9" t="inlineStr">
        <is>
          <t>Fen Bilimleri</t>
        </is>
      </c>
      <c r="C72" s="4" t="inlineStr">
        <is>
          <t>C</t>
        </is>
      </c>
      <c r="D72" s="9" t="inlineStr">
        <is>
          <t>Mevsimler ve iklim</t>
        </is>
      </c>
      <c r="E72" s="4">
        <f>IF(C72="","",SUMPRODUCT((Cevaplar!$B$4:$B$503&lt;&gt;"")*(MID(Cevaplar!$D$4:$D$503,A72,1)=C72)))</f>
        <v/>
      </c>
      <c r="F72" s="4">
        <f>IF(C72="","",SUMPRODUCT((Cevaplar!$B$4:$B$503&lt;&gt;"")*(MID(Cevaplar!$D$4:$D$503,A72,1)&lt;&gt;"")*ISNUMBER(FIND(UPPER(MID(Cevaplar!$D$4:$D$503,A72,1)),"ABCDE"))*(MID(Cevaplar!$D$4:$D$503,A72,1)&lt;&gt;C72)))</f>
        <v/>
      </c>
      <c r="G72" s="4">
        <f>IF(C72="","",COUNTA(Cevaplar!$B$4:$B$503)-E72-F72)</f>
        <v/>
      </c>
      <c r="H72" s="10">
        <f>IF(OR(C72="",COUNTA(Cevaplar!$B$4:$B$503)=0),"",E72/COUNTA(Cevaplar!$B$4:$B$503))</f>
        <v/>
      </c>
    </row>
    <row r="73">
      <c r="A73" s="4" t="n">
        <v>72</v>
      </c>
      <c r="B73" s="9" t="inlineStr">
        <is>
          <t>Fen Bilimleri</t>
        </is>
      </c>
      <c r="C73" s="4" t="inlineStr">
        <is>
          <t>C</t>
        </is>
      </c>
      <c r="D73" s="9" t="inlineStr">
        <is>
          <t>Mevsimler ve iklim</t>
        </is>
      </c>
      <c r="E73" s="4">
        <f>IF(C73="","",SUMPRODUCT((Cevaplar!$B$4:$B$503&lt;&gt;"")*(MID(Cevaplar!$D$4:$D$503,A73,1)=C73)))</f>
        <v/>
      </c>
      <c r="F73" s="4">
        <f>IF(C73="","",SUMPRODUCT((Cevaplar!$B$4:$B$503&lt;&gt;"")*(MID(Cevaplar!$D$4:$D$503,A73,1)&lt;&gt;"")*ISNUMBER(FIND(UPPER(MID(Cevaplar!$D$4:$D$503,A73,1)),"ABCDE"))*(MID(Cevaplar!$D$4:$D$503,A73,1)&lt;&gt;C73)))</f>
        <v/>
      </c>
      <c r="G73" s="4">
        <f>IF(C73="","",COUNTA(Cevaplar!$B$4:$B$503)-E73-F73)</f>
        <v/>
      </c>
      <c r="H73" s="10">
        <f>IF(OR(C73="",COUNTA(Cevaplar!$B$4:$B$503)=0),"",E73/COUNTA(Cevaplar!$B$4:$B$503))</f>
        <v/>
      </c>
    </row>
    <row r="74">
      <c r="A74" s="4" t="n">
        <v>73</v>
      </c>
      <c r="B74" s="9" t="inlineStr">
        <is>
          <t>Fen Bilimleri</t>
        </is>
      </c>
      <c r="C74" s="4" t="inlineStr">
        <is>
          <t>B</t>
        </is>
      </c>
      <c r="D74" s="9" t="inlineStr">
        <is>
          <t>Mevsimler ve iklim</t>
        </is>
      </c>
      <c r="E74" s="4">
        <f>IF(C74="","",SUMPRODUCT((Cevaplar!$B$4:$B$503&lt;&gt;"")*(MID(Cevaplar!$D$4:$D$503,A74,1)=C74)))</f>
        <v/>
      </c>
      <c r="F74" s="4">
        <f>IF(C74="","",SUMPRODUCT((Cevaplar!$B$4:$B$503&lt;&gt;"")*(MID(Cevaplar!$D$4:$D$503,A74,1)&lt;&gt;"")*ISNUMBER(FIND(UPPER(MID(Cevaplar!$D$4:$D$503,A74,1)),"ABCDE"))*(MID(Cevaplar!$D$4:$D$503,A74,1)&lt;&gt;C74)))</f>
        <v/>
      </c>
      <c r="G74" s="4">
        <f>IF(C74="","",COUNTA(Cevaplar!$B$4:$B$503)-E74-F74)</f>
        <v/>
      </c>
      <c r="H74" s="10">
        <f>IF(OR(C74="",COUNTA(Cevaplar!$B$4:$B$503)=0),"",E74/COUNTA(Cevaplar!$B$4:$B$503))</f>
        <v/>
      </c>
    </row>
    <row r="75">
      <c r="A75" s="4" t="n">
        <v>74</v>
      </c>
      <c r="B75" s="9" t="inlineStr">
        <is>
          <t>Fen Bilimleri</t>
        </is>
      </c>
      <c r="C75" s="4" t="inlineStr">
        <is>
          <t>C</t>
        </is>
      </c>
      <c r="D75" s="9" t="inlineStr">
        <is>
          <t>Mevsimler ve iklim</t>
        </is>
      </c>
      <c r="E75" s="4">
        <f>IF(C75="","",SUMPRODUCT((Cevaplar!$B$4:$B$503&lt;&gt;"")*(MID(Cevaplar!$D$4:$D$503,A75,1)=C75)))</f>
        <v/>
      </c>
      <c r="F75" s="4">
        <f>IF(C75="","",SUMPRODUCT((Cevaplar!$B$4:$B$503&lt;&gt;"")*(MID(Cevaplar!$D$4:$D$503,A75,1)&lt;&gt;"")*ISNUMBER(FIND(UPPER(MID(Cevaplar!$D$4:$D$503,A75,1)),"ABCDE"))*(MID(Cevaplar!$D$4:$D$503,A75,1)&lt;&gt;C75)))</f>
        <v/>
      </c>
      <c r="G75" s="4">
        <f>IF(C75="","",COUNTA(Cevaplar!$B$4:$B$503)-E75-F75)</f>
        <v/>
      </c>
      <c r="H75" s="10">
        <f>IF(OR(C75="",COUNTA(Cevaplar!$B$4:$B$503)=0),"",E75/COUNTA(Cevaplar!$B$4:$B$503))</f>
        <v/>
      </c>
    </row>
    <row r="76">
      <c r="A76" s="4" t="n">
        <v>75</v>
      </c>
      <c r="B76" s="9" t="inlineStr">
        <is>
          <t>Fen Bilimleri</t>
        </is>
      </c>
      <c r="C76" s="4" t="inlineStr">
        <is>
          <t>B</t>
        </is>
      </c>
      <c r="D76" s="9" t="inlineStr">
        <is>
          <t>Mevsimler ve iklim</t>
        </is>
      </c>
      <c r="E76" s="4">
        <f>IF(C76="","",SUMPRODUCT((Cevaplar!$B$4:$B$503&lt;&gt;"")*(MID(Cevaplar!$D$4:$D$503,A76,1)=C76)))</f>
        <v/>
      </c>
      <c r="F76" s="4">
        <f>IF(C76="","",SUMPRODUCT((Cevaplar!$B$4:$B$503&lt;&gt;"")*(MID(Cevaplar!$D$4:$D$503,A76,1)&lt;&gt;"")*ISNUMBER(FIND(UPPER(MID(Cevaplar!$D$4:$D$503,A76,1)),"ABCDE"))*(MID(Cevaplar!$D$4:$D$503,A76,1)&lt;&gt;C76)))</f>
        <v/>
      </c>
      <c r="G76" s="4">
        <f>IF(C76="","",COUNTA(Cevaplar!$B$4:$B$503)-E76-F76)</f>
        <v/>
      </c>
      <c r="H76" s="10">
        <f>IF(OR(C76="",COUNTA(Cevaplar!$B$4:$B$503)=0),"",E76/COUNTA(Cevaplar!$B$4:$B$503))</f>
        <v/>
      </c>
    </row>
    <row r="77">
      <c r="A77" s="4" t="n">
        <v>76</v>
      </c>
      <c r="B77" s="9" t="inlineStr">
        <is>
          <t>Fen Bilimleri</t>
        </is>
      </c>
      <c r="C77" s="4" t="inlineStr">
        <is>
          <t>B</t>
        </is>
      </c>
      <c r="D77" s="9" t="inlineStr">
        <is>
          <t>Mevsimler ve iklim</t>
        </is>
      </c>
      <c r="E77" s="4">
        <f>IF(C77="","",SUMPRODUCT((Cevaplar!$B$4:$B$503&lt;&gt;"")*(MID(Cevaplar!$D$4:$D$503,A77,1)=C77)))</f>
        <v/>
      </c>
      <c r="F77" s="4">
        <f>IF(C77="","",SUMPRODUCT((Cevaplar!$B$4:$B$503&lt;&gt;"")*(MID(Cevaplar!$D$4:$D$503,A77,1)&lt;&gt;"")*ISNUMBER(FIND(UPPER(MID(Cevaplar!$D$4:$D$503,A77,1)),"ABCDE"))*(MID(Cevaplar!$D$4:$D$503,A77,1)&lt;&gt;C77)))</f>
        <v/>
      </c>
      <c r="G77" s="4">
        <f>IF(C77="","",COUNTA(Cevaplar!$B$4:$B$503)-E77-F77)</f>
        <v/>
      </c>
      <c r="H77" s="10">
        <f>IF(OR(C77="",COUNTA(Cevaplar!$B$4:$B$503)=0),"",E77/COUNTA(Cevaplar!$B$4:$B$503))</f>
        <v/>
      </c>
    </row>
    <row r="78">
      <c r="A78" s="4" t="n">
        <v>77</v>
      </c>
      <c r="B78" s="9" t="inlineStr">
        <is>
          <t>Fen Bilimleri</t>
        </is>
      </c>
      <c r="C78" s="4" t="inlineStr">
        <is>
          <t>C</t>
        </is>
      </c>
      <c r="D78" s="9" t="inlineStr">
        <is>
          <t>Mevsimler ve iklim</t>
        </is>
      </c>
      <c r="E78" s="4">
        <f>IF(C78="","",SUMPRODUCT((Cevaplar!$B$4:$B$503&lt;&gt;"")*(MID(Cevaplar!$D$4:$D$503,A78,1)=C78)))</f>
        <v/>
      </c>
      <c r="F78" s="4">
        <f>IF(C78="","",SUMPRODUCT((Cevaplar!$B$4:$B$503&lt;&gt;"")*(MID(Cevaplar!$D$4:$D$503,A78,1)&lt;&gt;"")*ISNUMBER(FIND(UPPER(MID(Cevaplar!$D$4:$D$503,A78,1)),"ABCDE"))*(MID(Cevaplar!$D$4:$D$503,A78,1)&lt;&gt;C78)))</f>
        <v/>
      </c>
      <c r="G78" s="4">
        <f>IF(C78="","",COUNTA(Cevaplar!$B$4:$B$503)-E78-F78)</f>
        <v/>
      </c>
      <c r="H78" s="10">
        <f>IF(OR(C78="",COUNTA(Cevaplar!$B$4:$B$503)=0),"",E78/COUNTA(Cevaplar!$B$4:$B$503))</f>
        <v/>
      </c>
    </row>
    <row r="79">
      <c r="A79" s="4" t="n">
        <v>78</v>
      </c>
      <c r="B79" s="9" t="inlineStr">
        <is>
          <t>Fen Bilimleri</t>
        </is>
      </c>
      <c r="C79" s="4" t="inlineStr">
        <is>
          <t>D</t>
        </is>
      </c>
      <c r="D79" s="9" t="inlineStr">
        <is>
          <t>Mevsimler ve iklim</t>
        </is>
      </c>
      <c r="E79" s="4">
        <f>IF(C79="","",SUMPRODUCT((Cevaplar!$B$4:$B$503&lt;&gt;"")*(MID(Cevaplar!$D$4:$D$503,A79,1)=C79)))</f>
        <v/>
      </c>
      <c r="F79" s="4">
        <f>IF(C79="","",SUMPRODUCT((Cevaplar!$B$4:$B$503&lt;&gt;"")*(MID(Cevaplar!$D$4:$D$503,A79,1)&lt;&gt;"")*ISNUMBER(FIND(UPPER(MID(Cevaplar!$D$4:$D$503,A79,1)),"ABCDE"))*(MID(Cevaplar!$D$4:$D$503,A79,1)&lt;&gt;C79)))</f>
        <v/>
      </c>
      <c r="G79" s="4">
        <f>IF(C79="","",COUNTA(Cevaplar!$B$4:$B$503)-E79-F79)</f>
        <v/>
      </c>
      <c r="H79" s="10">
        <f>IF(OR(C79="",COUNTA(Cevaplar!$B$4:$B$503)=0),"",E79/COUNTA(Cevaplar!$B$4:$B$503))</f>
        <v/>
      </c>
    </row>
    <row r="80">
      <c r="A80" s="4" t="n">
        <v>79</v>
      </c>
      <c r="B80" s="9" t="inlineStr">
        <is>
          <t>Fen Bilimleri</t>
        </is>
      </c>
      <c r="C80" s="4" t="inlineStr">
        <is>
          <t>B</t>
        </is>
      </c>
      <c r="D80" s="9" t="inlineStr">
        <is>
          <t>Mevsimler ve iklim</t>
        </is>
      </c>
      <c r="E80" s="4">
        <f>IF(C80="","",SUMPRODUCT((Cevaplar!$B$4:$B$503&lt;&gt;"")*(MID(Cevaplar!$D$4:$D$503,A80,1)=C80)))</f>
        <v/>
      </c>
      <c r="F80" s="4">
        <f>IF(C80="","",SUMPRODUCT((Cevaplar!$B$4:$B$503&lt;&gt;"")*(MID(Cevaplar!$D$4:$D$503,A80,1)&lt;&gt;"")*ISNUMBER(FIND(UPPER(MID(Cevaplar!$D$4:$D$503,A80,1)),"ABCDE"))*(MID(Cevaplar!$D$4:$D$503,A80,1)&lt;&gt;C80)))</f>
        <v/>
      </c>
      <c r="G80" s="4">
        <f>IF(C80="","",COUNTA(Cevaplar!$B$4:$B$503)-E80-F80)</f>
        <v/>
      </c>
      <c r="H80" s="10">
        <f>IF(OR(C80="",COUNTA(Cevaplar!$B$4:$B$503)=0),"",E80/COUNTA(Cevaplar!$B$4:$B$503))</f>
        <v/>
      </c>
    </row>
    <row r="81">
      <c r="A81" s="4" t="n">
        <v>80</v>
      </c>
      <c r="B81" s="9" t="inlineStr">
        <is>
          <t>Fen Bilimleri</t>
        </is>
      </c>
      <c r="C81" s="4" t="inlineStr">
        <is>
          <t>D</t>
        </is>
      </c>
      <c r="D81" s="9" t="inlineStr">
        <is>
          <t>Mevsimler ve iklim</t>
        </is>
      </c>
      <c r="E81" s="4">
        <f>IF(C81="","",SUMPRODUCT((Cevaplar!$B$4:$B$503&lt;&gt;"")*(MID(Cevaplar!$D$4:$D$503,A81,1)=C81)))</f>
        <v/>
      </c>
      <c r="F81" s="4">
        <f>IF(C81="","",SUMPRODUCT((Cevaplar!$B$4:$B$503&lt;&gt;"")*(MID(Cevaplar!$D$4:$D$503,A81,1)&lt;&gt;"")*ISNUMBER(FIND(UPPER(MID(Cevaplar!$D$4:$D$503,A81,1)),"ABCDE"))*(MID(Cevaplar!$D$4:$D$503,A81,1)&lt;&gt;C81)))</f>
        <v/>
      </c>
      <c r="G81" s="4">
        <f>IF(C81="","",COUNTA(Cevaplar!$B$4:$B$503)-E81-F81)</f>
        <v/>
      </c>
      <c r="H81" s="10">
        <f>IF(OR(C81="",COUNTA(Cevaplar!$B$4:$B$503)=0),"",E81/COUNTA(Cevaplar!$B$4:$B$503))</f>
        <v/>
      </c>
    </row>
    <row r="82">
      <c r="A82" s="4" t="n">
        <v>81</v>
      </c>
      <c r="B82" s="9" t="inlineStr">
        <is>
          <t>Fen Bilimleri</t>
        </is>
      </c>
      <c r="C82" s="4" t="inlineStr">
        <is>
          <t>D</t>
        </is>
      </c>
      <c r="D82" s="9" t="inlineStr">
        <is>
          <t>DNA ve genetik kod</t>
        </is>
      </c>
      <c r="E82" s="4">
        <f>IF(C82="","",SUMPRODUCT((Cevaplar!$B$4:$B$503&lt;&gt;"")*(MID(Cevaplar!$D$4:$D$503,A82,1)=C82)))</f>
        <v/>
      </c>
      <c r="F82" s="4">
        <f>IF(C82="","",SUMPRODUCT((Cevaplar!$B$4:$B$503&lt;&gt;"")*(MID(Cevaplar!$D$4:$D$503,A82,1)&lt;&gt;"")*ISNUMBER(FIND(UPPER(MID(Cevaplar!$D$4:$D$503,A82,1)),"ABCDE"))*(MID(Cevaplar!$D$4:$D$503,A82,1)&lt;&gt;C82)))</f>
        <v/>
      </c>
      <c r="G82" s="4">
        <f>IF(C82="","",COUNTA(Cevaplar!$B$4:$B$503)-E82-F82)</f>
        <v/>
      </c>
      <c r="H82" s="10">
        <f>IF(OR(C82="",COUNTA(Cevaplar!$B$4:$B$503)=0),"",E82/COUNTA(Cevaplar!$B$4:$B$503))</f>
        <v/>
      </c>
    </row>
    <row r="83">
      <c r="A83" s="4" t="n">
        <v>82</v>
      </c>
      <c r="B83" s="9" t="inlineStr">
        <is>
          <t>Fen Bilimleri</t>
        </is>
      </c>
      <c r="C83" s="4" t="inlineStr">
        <is>
          <t>A</t>
        </is>
      </c>
      <c r="D83" s="9" t="inlineStr">
        <is>
          <t>DNA ve genetik kod</t>
        </is>
      </c>
      <c r="E83" s="4">
        <f>IF(C83="","",SUMPRODUCT((Cevaplar!$B$4:$B$503&lt;&gt;"")*(MID(Cevaplar!$D$4:$D$503,A83,1)=C83)))</f>
        <v/>
      </c>
      <c r="F83" s="4">
        <f>IF(C83="","",SUMPRODUCT((Cevaplar!$B$4:$B$503&lt;&gt;"")*(MID(Cevaplar!$D$4:$D$503,A83,1)&lt;&gt;"")*ISNUMBER(FIND(UPPER(MID(Cevaplar!$D$4:$D$503,A83,1)),"ABCDE"))*(MID(Cevaplar!$D$4:$D$503,A83,1)&lt;&gt;C83)))</f>
        <v/>
      </c>
      <c r="G83" s="4">
        <f>IF(C83="","",COUNTA(Cevaplar!$B$4:$B$503)-E83-F83)</f>
        <v/>
      </c>
      <c r="H83" s="10">
        <f>IF(OR(C83="",COUNTA(Cevaplar!$B$4:$B$503)=0),"",E83/COUNTA(Cevaplar!$B$4:$B$503))</f>
        <v/>
      </c>
    </row>
    <row r="84">
      <c r="A84" s="4" t="n">
        <v>83</v>
      </c>
      <c r="B84" s="9" t="inlineStr">
        <is>
          <t>Fen Bilimleri</t>
        </is>
      </c>
      <c r="C84" s="4" t="inlineStr">
        <is>
          <t>B</t>
        </is>
      </c>
      <c r="D84" s="9" t="inlineStr">
        <is>
          <t>DNA ve genetik kod</t>
        </is>
      </c>
      <c r="E84" s="4">
        <f>IF(C84="","",SUMPRODUCT((Cevaplar!$B$4:$B$503&lt;&gt;"")*(MID(Cevaplar!$D$4:$D$503,A84,1)=C84)))</f>
        <v/>
      </c>
      <c r="F84" s="4">
        <f>IF(C84="","",SUMPRODUCT((Cevaplar!$B$4:$B$503&lt;&gt;"")*(MID(Cevaplar!$D$4:$D$503,A84,1)&lt;&gt;"")*ISNUMBER(FIND(UPPER(MID(Cevaplar!$D$4:$D$503,A84,1)),"ABCDE"))*(MID(Cevaplar!$D$4:$D$503,A84,1)&lt;&gt;C84)))</f>
        <v/>
      </c>
      <c r="G84" s="4">
        <f>IF(C84="","",COUNTA(Cevaplar!$B$4:$B$503)-E84-F84)</f>
        <v/>
      </c>
      <c r="H84" s="10">
        <f>IF(OR(C84="",COUNTA(Cevaplar!$B$4:$B$503)=0),"",E84/COUNTA(Cevaplar!$B$4:$B$503))</f>
        <v/>
      </c>
    </row>
    <row r="85">
      <c r="A85" s="4" t="n">
        <v>84</v>
      </c>
      <c r="B85" s="9" t="inlineStr">
        <is>
          <t>Fen Bilimleri</t>
        </is>
      </c>
      <c r="C85" s="4" t="inlineStr">
        <is>
          <t>A</t>
        </is>
      </c>
      <c r="D85" s="9" t="inlineStr">
        <is>
          <t>DNA ve genetik kod</t>
        </is>
      </c>
      <c r="E85" s="4">
        <f>IF(C85="","",SUMPRODUCT((Cevaplar!$B$4:$B$503&lt;&gt;"")*(MID(Cevaplar!$D$4:$D$503,A85,1)=C85)))</f>
        <v/>
      </c>
      <c r="F85" s="4">
        <f>IF(C85="","",SUMPRODUCT((Cevaplar!$B$4:$B$503&lt;&gt;"")*(MID(Cevaplar!$D$4:$D$503,A85,1)&lt;&gt;"")*ISNUMBER(FIND(UPPER(MID(Cevaplar!$D$4:$D$503,A85,1)),"ABCDE"))*(MID(Cevaplar!$D$4:$D$503,A85,1)&lt;&gt;C85)))</f>
        <v/>
      </c>
      <c r="G85" s="4">
        <f>IF(C85="","",COUNTA(Cevaplar!$B$4:$B$503)-E85-F85)</f>
        <v/>
      </c>
      <c r="H85" s="10">
        <f>IF(OR(C85="",COUNTA(Cevaplar!$B$4:$B$503)=0),"",E85/COUNTA(Cevaplar!$B$4:$B$503))</f>
        <v/>
      </c>
    </row>
    <row r="86">
      <c r="A86" s="4" t="n">
        <v>85</v>
      </c>
      <c r="B86" s="9" t="inlineStr">
        <is>
          <t>Fen Bilimleri</t>
        </is>
      </c>
      <c r="C86" s="4" t="inlineStr">
        <is>
          <t>C</t>
        </is>
      </c>
      <c r="D86" s="9" t="inlineStr">
        <is>
          <t>DNA ve genetik kod</t>
        </is>
      </c>
      <c r="E86" s="4">
        <f>IF(C86="","",SUMPRODUCT((Cevaplar!$B$4:$B$503&lt;&gt;"")*(MID(Cevaplar!$D$4:$D$503,A86,1)=C86)))</f>
        <v/>
      </c>
      <c r="F86" s="4">
        <f>IF(C86="","",SUMPRODUCT((Cevaplar!$B$4:$B$503&lt;&gt;"")*(MID(Cevaplar!$D$4:$D$503,A86,1)&lt;&gt;"")*ISNUMBER(FIND(UPPER(MID(Cevaplar!$D$4:$D$503,A86,1)),"ABCDE"))*(MID(Cevaplar!$D$4:$D$503,A86,1)&lt;&gt;C86)))</f>
        <v/>
      </c>
      <c r="G86" s="4">
        <f>IF(C86="","",COUNTA(Cevaplar!$B$4:$B$503)-E86-F86)</f>
        <v/>
      </c>
      <c r="H86" s="10">
        <f>IF(OR(C86="",COUNTA(Cevaplar!$B$4:$B$503)=0),"",E86/COUNTA(Cevaplar!$B$4:$B$503))</f>
        <v/>
      </c>
    </row>
    <row r="87">
      <c r="A87" s="4" t="n">
        <v>86</v>
      </c>
      <c r="B87" s="9" t="inlineStr">
        <is>
          <t>Fen Bilimleri</t>
        </is>
      </c>
      <c r="C87" s="4" t="inlineStr">
        <is>
          <t>D</t>
        </is>
      </c>
      <c r="D87" s="9" t="inlineStr">
        <is>
          <t>DNA ve genetik kod</t>
        </is>
      </c>
      <c r="E87" s="4">
        <f>IF(C87="","",SUMPRODUCT((Cevaplar!$B$4:$B$503&lt;&gt;"")*(MID(Cevaplar!$D$4:$D$503,A87,1)=C87)))</f>
        <v/>
      </c>
      <c r="F87" s="4">
        <f>IF(C87="","",SUMPRODUCT((Cevaplar!$B$4:$B$503&lt;&gt;"")*(MID(Cevaplar!$D$4:$D$503,A87,1)&lt;&gt;"")*ISNUMBER(FIND(UPPER(MID(Cevaplar!$D$4:$D$503,A87,1)),"ABCDE"))*(MID(Cevaplar!$D$4:$D$503,A87,1)&lt;&gt;C87)))</f>
        <v/>
      </c>
      <c r="G87" s="4">
        <f>IF(C87="","",COUNTA(Cevaplar!$B$4:$B$503)-E87-F87)</f>
        <v/>
      </c>
      <c r="H87" s="10">
        <f>IF(OR(C87="",COUNTA(Cevaplar!$B$4:$B$503)=0),"",E87/COUNTA(Cevaplar!$B$4:$B$503))</f>
        <v/>
      </c>
    </row>
    <row r="88">
      <c r="A88" s="4" t="n">
        <v>87</v>
      </c>
      <c r="B88" s="9" t="inlineStr">
        <is>
          <t>Fen Bilimleri</t>
        </is>
      </c>
      <c r="C88" s="4" t="inlineStr">
        <is>
          <t>B</t>
        </is>
      </c>
      <c r="D88" s="9" t="inlineStr">
        <is>
          <t>DNA ve genetik kod</t>
        </is>
      </c>
      <c r="E88" s="4">
        <f>IF(C88="","",SUMPRODUCT((Cevaplar!$B$4:$B$503&lt;&gt;"")*(MID(Cevaplar!$D$4:$D$503,A88,1)=C88)))</f>
        <v/>
      </c>
      <c r="F88" s="4">
        <f>IF(C88="","",SUMPRODUCT((Cevaplar!$B$4:$B$503&lt;&gt;"")*(MID(Cevaplar!$D$4:$D$503,A88,1)&lt;&gt;"")*ISNUMBER(FIND(UPPER(MID(Cevaplar!$D$4:$D$503,A88,1)),"ABCDE"))*(MID(Cevaplar!$D$4:$D$503,A88,1)&lt;&gt;C88)))</f>
        <v/>
      </c>
      <c r="G88" s="4">
        <f>IF(C88="","",COUNTA(Cevaplar!$B$4:$B$503)-E88-F88)</f>
        <v/>
      </c>
      <c r="H88" s="10">
        <f>IF(OR(C88="",COUNTA(Cevaplar!$B$4:$B$503)=0),"",E88/COUNTA(Cevaplar!$B$4:$B$503))</f>
        <v/>
      </c>
    </row>
    <row r="89">
      <c r="A89" s="4" t="n">
        <v>88</v>
      </c>
      <c r="B89" s="9" t="inlineStr">
        <is>
          <t>Fen Bilimleri</t>
        </is>
      </c>
      <c r="C89" s="4" t="inlineStr">
        <is>
          <t>C</t>
        </is>
      </c>
      <c r="D89" s="9" t="inlineStr">
        <is>
          <t>DNA ve genetik kod</t>
        </is>
      </c>
      <c r="E89" s="4">
        <f>IF(C89="","",SUMPRODUCT((Cevaplar!$B$4:$B$503&lt;&gt;"")*(MID(Cevaplar!$D$4:$D$503,A89,1)=C89)))</f>
        <v/>
      </c>
      <c r="F89" s="4">
        <f>IF(C89="","",SUMPRODUCT((Cevaplar!$B$4:$B$503&lt;&gt;"")*(MID(Cevaplar!$D$4:$D$503,A89,1)&lt;&gt;"")*ISNUMBER(FIND(UPPER(MID(Cevaplar!$D$4:$D$503,A89,1)),"ABCDE"))*(MID(Cevaplar!$D$4:$D$503,A89,1)&lt;&gt;C89)))</f>
        <v/>
      </c>
      <c r="G89" s="4">
        <f>IF(C89="","",COUNTA(Cevaplar!$B$4:$B$503)-E89-F89)</f>
        <v/>
      </c>
      <c r="H89" s="10">
        <f>IF(OR(C89="",COUNTA(Cevaplar!$B$4:$B$503)=0),"",E89/COUNTA(Cevaplar!$B$4:$B$503))</f>
        <v/>
      </c>
    </row>
    <row r="90">
      <c r="A90" s="4" t="n">
        <v>89</v>
      </c>
      <c r="B90" s="9" t="inlineStr">
        <is>
          <t>Fen Bilimleri</t>
        </is>
      </c>
      <c r="C90" s="4" t="inlineStr">
        <is>
          <t>A</t>
        </is>
      </c>
      <c r="D90" s="9" t="inlineStr">
        <is>
          <t>DNA ve genetik kod</t>
        </is>
      </c>
      <c r="E90" s="4">
        <f>IF(C90="","",SUMPRODUCT((Cevaplar!$B$4:$B$503&lt;&gt;"")*(MID(Cevaplar!$D$4:$D$503,A90,1)=C90)))</f>
        <v/>
      </c>
      <c r="F90" s="4">
        <f>IF(C90="","",SUMPRODUCT((Cevaplar!$B$4:$B$503&lt;&gt;"")*(MID(Cevaplar!$D$4:$D$503,A90,1)&lt;&gt;"")*ISNUMBER(FIND(UPPER(MID(Cevaplar!$D$4:$D$503,A90,1)),"ABCDE"))*(MID(Cevaplar!$D$4:$D$503,A90,1)&lt;&gt;C90)))</f>
        <v/>
      </c>
      <c r="G90" s="4">
        <f>IF(C90="","",COUNTA(Cevaplar!$B$4:$B$503)-E90-F90)</f>
        <v/>
      </c>
      <c r="H90" s="10">
        <f>IF(OR(C90="",COUNTA(Cevaplar!$B$4:$B$503)=0),"",E90/COUNTA(Cevaplar!$B$4:$B$503))</f>
        <v/>
      </c>
    </row>
    <row r="91">
      <c r="A91" s="4" t="n">
        <v>90</v>
      </c>
      <c r="B91" s="9" t="inlineStr">
        <is>
          <t>Fen Bilimleri</t>
        </is>
      </c>
      <c r="C91" s="4" t="inlineStr">
        <is>
          <t>B</t>
        </is>
      </c>
      <c r="D91" s="9" t="inlineStr">
        <is>
          <t>DNA ve genetik kod</t>
        </is>
      </c>
      <c r="E91" s="4">
        <f>IF(C91="","",SUMPRODUCT((Cevaplar!$B$4:$B$503&lt;&gt;"")*(MID(Cevaplar!$D$4:$D$503,A91,1)=C91)))</f>
        <v/>
      </c>
      <c r="F91" s="4">
        <f>IF(C91="","",SUMPRODUCT((Cevaplar!$B$4:$B$503&lt;&gt;"")*(MID(Cevaplar!$D$4:$D$503,A91,1)&lt;&gt;"")*ISNUMBER(FIND(UPPER(MID(Cevaplar!$D$4:$D$503,A91,1)),"ABCDE"))*(MID(Cevaplar!$D$4:$D$503,A91,1)&lt;&gt;C91)))</f>
        <v/>
      </c>
      <c r="G91" s="4">
        <f>IF(C91="","",COUNTA(Cevaplar!$B$4:$B$503)-E91-F91)</f>
        <v/>
      </c>
      <c r="H91" s="10">
        <f>IF(OR(C91="",COUNTA(Cevaplar!$B$4:$B$503)=0),"",E91/COUNTA(Cevaplar!$B$4:$B$503))</f>
        <v/>
      </c>
    </row>
    <row r="92">
      <c r="A92" s="4" t="n">
        <v>91</v>
      </c>
      <c r="B92" s="9" t="n"/>
      <c r="C92" s="9" t="n"/>
      <c r="D92" s="9" t="n"/>
      <c r="E92" s="4">
        <f>IF(C92="","",SUMPRODUCT((Cevaplar!$B$4:$B$503&lt;&gt;"")*(MID(Cevaplar!$D$4:$D$503,A92,1)=C92)))</f>
        <v/>
      </c>
      <c r="F92" s="4">
        <f>IF(C92="","",SUMPRODUCT((Cevaplar!$B$4:$B$503&lt;&gt;"")*(MID(Cevaplar!$D$4:$D$503,A92,1)&lt;&gt;"")*ISNUMBER(FIND(UPPER(MID(Cevaplar!$D$4:$D$503,A92,1)),"ABCDE"))*(MID(Cevaplar!$D$4:$D$503,A92,1)&lt;&gt;C92)))</f>
        <v/>
      </c>
      <c r="G92" s="4">
        <f>IF(C92="","",COUNTA(Cevaplar!$B$4:$B$503)-E92-F92)</f>
        <v/>
      </c>
      <c r="H92" s="10">
        <f>IF(OR(C92="",COUNTA(Cevaplar!$B$4:$B$503)=0),"",E92/COUNTA(Cevaplar!$B$4:$B$503))</f>
        <v/>
      </c>
    </row>
    <row r="93">
      <c r="A93" s="4" t="n">
        <v>92</v>
      </c>
      <c r="B93" s="9" t="n"/>
      <c r="C93" s="9" t="n"/>
      <c r="D93" s="9" t="n"/>
      <c r="E93" s="4">
        <f>IF(C93="","",SUMPRODUCT((Cevaplar!$B$4:$B$503&lt;&gt;"")*(MID(Cevaplar!$D$4:$D$503,A93,1)=C93)))</f>
        <v/>
      </c>
      <c r="F93" s="4">
        <f>IF(C93="","",SUMPRODUCT((Cevaplar!$B$4:$B$503&lt;&gt;"")*(MID(Cevaplar!$D$4:$D$503,A93,1)&lt;&gt;"")*ISNUMBER(FIND(UPPER(MID(Cevaplar!$D$4:$D$503,A93,1)),"ABCDE"))*(MID(Cevaplar!$D$4:$D$503,A93,1)&lt;&gt;C93)))</f>
        <v/>
      </c>
      <c r="G93" s="4">
        <f>IF(C93="","",COUNTA(Cevaplar!$B$4:$B$503)-E93-F93)</f>
        <v/>
      </c>
      <c r="H93" s="10">
        <f>IF(OR(C93="",COUNTA(Cevaplar!$B$4:$B$503)=0),"",E93/COUNTA(Cevaplar!$B$4:$B$503))</f>
        <v/>
      </c>
    </row>
    <row r="94">
      <c r="A94" s="4" t="n">
        <v>93</v>
      </c>
      <c r="B94" s="9" t="n"/>
      <c r="C94" s="9" t="n"/>
      <c r="D94" s="9" t="n"/>
      <c r="E94" s="4">
        <f>IF(C94="","",SUMPRODUCT((Cevaplar!$B$4:$B$503&lt;&gt;"")*(MID(Cevaplar!$D$4:$D$503,A94,1)=C94)))</f>
        <v/>
      </c>
      <c r="F94" s="4">
        <f>IF(C94="","",SUMPRODUCT((Cevaplar!$B$4:$B$503&lt;&gt;"")*(MID(Cevaplar!$D$4:$D$503,A94,1)&lt;&gt;"")*ISNUMBER(FIND(UPPER(MID(Cevaplar!$D$4:$D$503,A94,1)),"ABCDE"))*(MID(Cevaplar!$D$4:$D$503,A94,1)&lt;&gt;C94)))</f>
        <v/>
      </c>
      <c r="G94" s="4">
        <f>IF(C94="","",COUNTA(Cevaplar!$B$4:$B$503)-E94-F94)</f>
        <v/>
      </c>
      <c r="H94" s="10">
        <f>IF(OR(C94="",COUNTA(Cevaplar!$B$4:$B$503)=0),"",E94/COUNTA(Cevaplar!$B$4:$B$503))</f>
        <v/>
      </c>
    </row>
    <row r="95">
      <c r="A95" s="4" t="n">
        <v>94</v>
      </c>
      <c r="B95" s="9" t="n"/>
      <c r="C95" s="9" t="n"/>
      <c r="D95" s="9" t="n"/>
      <c r="E95" s="4">
        <f>IF(C95="","",SUMPRODUCT((Cevaplar!$B$4:$B$503&lt;&gt;"")*(MID(Cevaplar!$D$4:$D$503,A95,1)=C95)))</f>
        <v/>
      </c>
      <c r="F95" s="4">
        <f>IF(C95="","",SUMPRODUCT((Cevaplar!$B$4:$B$503&lt;&gt;"")*(MID(Cevaplar!$D$4:$D$503,A95,1)&lt;&gt;"")*ISNUMBER(FIND(UPPER(MID(Cevaplar!$D$4:$D$503,A95,1)),"ABCDE"))*(MID(Cevaplar!$D$4:$D$503,A95,1)&lt;&gt;C95)))</f>
        <v/>
      </c>
      <c r="G95" s="4">
        <f>IF(C95="","",COUNTA(Cevaplar!$B$4:$B$503)-E95-F95)</f>
        <v/>
      </c>
      <c r="H95" s="10">
        <f>IF(OR(C95="",COUNTA(Cevaplar!$B$4:$B$503)=0),"",E95/COUNTA(Cevaplar!$B$4:$B$503))</f>
        <v/>
      </c>
    </row>
    <row r="96">
      <c r="A96" s="4" t="n">
        <v>95</v>
      </c>
      <c r="B96" s="9" t="n"/>
      <c r="C96" s="9" t="n"/>
      <c r="D96" s="9" t="n"/>
      <c r="E96" s="4">
        <f>IF(C96="","",SUMPRODUCT((Cevaplar!$B$4:$B$503&lt;&gt;"")*(MID(Cevaplar!$D$4:$D$503,A96,1)=C96)))</f>
        <v/>
      </c>
      <c r="F96" s="4">
        <f>IF(C96="","",SUMPRODUCT((Cevaplar!$B$4:$B$503&lt;&gt;"")*(MID(Cevaplar!$D$4:$D$503,A96,1)&lt;&gt;"")*ISNUMBER(FIND(UPPER(MID(Cevaplar!$D$4:$D$503,A96,1)),"ABCDE"))*(MID(Cevaplar!$D$4:$D$503,A96,1)&lt;&gt;C96)))</f>
        <v/>
      </c>
      <c r="G96" s="4">
        <f>IF(C96="","",COUNTA(Cevaplar!$B$4:$B$503)-E96-F96)</f>
        <v/>
      </c>
      <c r="H96" s="10">
        <f>IF(OR(C96="",COUNTA(Cevaplar!$B$4:$B$503)=0),"",E96/COUNTA(Cevaplar!$B$4:$B$503))</f>
        <v/>
      </c>
    </row>
    <row r="97">
      <c r="A97" s="4" t="n">
        <v>96</v>
      </c>
      <c r="B97" s="9" t="n"/>
      <c r="C97" s="9" t="n"/>
      <c r="D97" s="9" t="n"/>
      <c r="E97" s="4">
        <f>IF(C97="","",SUMPRODUCT((Cevaplar!$B$4:$B$503&lt;&gt;"")*(MID(Cevaplar!$D$4:$D$503,A97,1)=C97)))</f>
        <v/>
      </c>
      <c r="F97" s="4">
        <f>IF(C97="","",SUMPRODUCT((Cevaplar!$B$4:$B$503&lt;&gt;"")*(MID(Cevaplar!$D$4:$D$503,A97,1)&lt;&gt;"")*ISNUMBER(FIND(UPPER(MID(Cevaplar!$D$4:$D$503,A97,1)),"ABCDE"))*(MID(Cevaplar!$D$4:$D$503,A97,1)&lt;&gt;C97)))</f>
        <v/>
      </c>
      <c r="G97" s="4">
        <f>IF(C97="","",COUNTA(Cevaplar!$B$4:$B$503)-E97-F97)</f>
        <v/>
      </c>
      <c r="H97" s="10">
        <f>IF(OR(C97="",COUNTA(Cevaplar!$B$4:$B$503)=0),"",E97/COUNTA(Cevaplar!$B$4:$B$503))</f>
        <v/>
      </c>
    </row>
    <row r="98">
      <c r="A98" s="4" t="n">
        <v>97</v>
      </c>
      <c r="B98" s="9" t="n"/>
      <c r="C98" s="9" t="n"/>
      <c r="D98" s="9" t="n"/>
      <c r="E98" s="4">
        <f>IF(C98="","",SUMPRODUCT((Cevaplar!$B$4:$B$503&lt;&gt;"")*(MID(Cevaplar!$D$4:$D$503,A98,1)=C98)))</f>
        <v/>
      </c>
      <c r="F98" s="4">
        <f>IF(C98="","",SUMPRODUCT((Cevaplar!$B$4:$B$503&lt;&gt;"")*(MID(Cevaplar!$D$4:$D$503,A98,1)&lt;&gt;"")*ISNUMBER(FIND(UPPER(MID(Cevaplar!$D$4:$D$503,A98,1)),"ABCDE"))*(MID(Cevaplar!$D$4:$D$503,A98,1)&lt;&gt;C98)))</f>
        <v/>
      </c>
      <c r="G98" s="4">
        <f>IF(C98="","",COUNTA(Cevaplar!$B$4:$B$503)-E98-F98)</f>
        <v/>
      </c>
      <c r="H98" s="10">
        <f>IF(OR(C98="",COUNTA(Cevaplar!$B$4:$B$503)=0),"",E98/COUNTA(Cevaplar!$B$4:$B$503))</f>
        <v/>
      </c>
    </row>
    <row r="99">
      <c r="A99" s="4" t="n">
        <v>98</v>
      </c>
      <c r="B99" s="9" t="n"/>
      <c r="C99" s="9" t="n"/>
      <c r="D99" s="9" t="n"/>
      <c r="E99" s="4">
        <f>IF(C99="","",SUMPRODUCT((Cevaplar!$B$4:$B$503&lt;&gt;"")*(MID(Cevaplar!$D$4:$D$503,A99,1)=C99)))</f>
        <v/>
      </c>
      <c r="F99" s="4">
        <f>IF(C99="","",SUMPRODUCT((Cevaplar!$B$4:$B$503&lt;&gt;"")*(MID(Cevaplar!$D$4:$D$503,A99,1)&lt;&gt;"")*ISNUMBER(FIND(UPPER(MID(Cevaplar!$D$4:$D$503,A99,1)),"ABCDE"))*(MID(Cevaplar!$D$4:$D$503,A99,1)&lt;&gt;C99)))</f>
        <v/>
      </c>
      <c r="G99" s="4">
        <f>IF(C99="","",COUNTA(Cevaplar!$B$4:$B$503)-E99-F99)</f>
        <v/>
      </c>
      <c r="H99" s="10">
        <f>IF(OR(C99="",COUNTA(Cevaplar!$B$4:$B$503)=0),"",E99/COUNTA(Cevaplar!$B$4:$B$503))</f>
        <v/>
      </c>
    </row>
    <row r="100">
      <c r="A100" s="4" t="n">
        <v>99</v>
      </c>
      <c r="B100" s="9" t="n"/>
      <c r="C100" s="9" t="n"/>
      <c r="D100" s="9" t="n"/>
      <c r="E100" s="4">
        <f>IF(C100="","",SUMPRODUCT((Cevaplar!$B$4:$B$503&lt;&gt;"")*(MID(Cevaplar!$D$4:$D$503,A100,1)=C100)))</f>
        <v/>
      </c>
      <c r="F100" s="4">
        <f>IF(C100="","",SUMPRODUCT((Cevaplar!$B$4:$B$503&lt;&gt;"")*(MID(Cevaplar!$D$4:$D$503,A100,1)&lt;&gt;"")*ISNUMBER(FIND(UPPER(MID(Cevaplar!$D$4:$D$503,A100,1)),"ABCDE"))*(MID(Cevaplar!$D$4:$D$503,A100,1)&lt;&gt;C100)))</f>
        <v/>
      </c>
      <c r="G100" s="4">
        <f>IF(C100="","",COUNTA(Cevaplar!$B$4:$B$503)-E100-F100)</f>
        <v/>
      </c>
      <c r="H100" s="10">
        <f>IF(OR(C100="",COUNTA(Cevaplar!$B$4:$B$503)=0),"",E100/COUNTA(Cevaplar!$B$4:$B$503))</f>
        <v/>
      </c>
    </row>
    <row r="101">
      <c r="A101" s="4" t="n">
        <v>100</v>
      </c>
      <c r="B101" s="9" t="n"/>
      <c r="C101" s="9" t="n"/>
      <c r="D101" s="9" t="n"/>
      <c r="E101" s="4">
        <f>IF(C101="","",SUMPRODUCT((Cevaplar!$B$4:$B$503&lt;&gt;"")*(MID(Cevaplar!$D$4:$D$503,A101,1)=C101)))</f>
        <v/>
      </c>
      <c r="F101" s="4">
        <f>IF(C101="","",SUMPRODUCT((Cevaplar!$B$4:$B$503&lt;&gt;"")*(MID(Cevaplar!$D$4:$D$503,A101,1)&lt;&gt;"")*ISNUMBER(FIND(UPPER(MID(Cevaplar!$D$4:$D$503,A101,1)),"ABCDE"))*(MID(Cevaplar!$D$4:$D$503,A101,1)&lt;&gt;C101)))</f>
        <v/>
      </c>
      <c r="G101" s="4">
        <f>IF(C101="","",COUNTA(Cevaplar!$B$4:$B$503)-E101-F101)</f>
        <v/>
      </c>
      <c r="H101" s="10">
        <f>IF(OR(C101="",COUNTA(Cevaplar!$B$4:$B$503)=0),"",E101/COUNTA(Cevaplar!$B$4:$B$503))</f>
        <v/>
      </c>
    </row>
    <row r="102">
      <c r="A102" s="4" t="n">
        <v>101</v>
      </c>
      <c r="B102" s="9" t="n"/>
      <c r="C102" s="9" t="n"/>
      <c r="D102" s="9" t="n"/>
      <c r="E102" s="4">
        <f>IF(C102="","",SUMPRODUCT((Cevaplar!$B$4:$B$503&lt;&gt;"")*(MID(Cevaplar!$D$4:$D$503,A102,1)=C102)))</f>
        <v/>
      </c>
      <c r="F102" s="4">
        <f>IF(C102="","",SUMPRODUCT((Cevaplar!$B$4:$B$503&lt;&gt;"")*(MID(Cevaplar!$D$4:$D$503,A102,1)&lt;&gt;"")*ISNUMBER(FIND(UPPER(MID(Cevaplar!$D$4:$D$503,A102,1)),"ABCDE"))*(MID(Cevaplar!$D$4:$D$503,A102,1)&lt;&gt;C102)))</f>
        <v/>
      </c>
      <c r="G102" s="4">
        <f>IF(C102="","",COUNTA(Cevaplar!$B$4:$B$503)-E102-F102)</f>
        <v/>
      </c>
      <c r="H102" s="10">
        <f>IF(OR(C102="",COUNTA(Cevaplar!$B$4:$B$503)=0),"",E102/COUNTA(Cevaplar!$B$4:$B$503))</f>
        <v/>
      </c>
    </row>
    <row r="103">
      <c r="A103" s="4" t="n">
        <v>102</v>
      </c>
      <c r="B103" s="9" t="n"/>
      <c r="C103" s="9" t="n"/>
      <c r="D103" s="9" t="n"/>
      <c r="E103" s="4">
        <f>IF(C103="","",SUMPRODUCT((Cevaplar!$B$4:$B$503&lt;&gt;"")*(MID(Cevaplar!$D$4:$D$503,A103,1)=C103)))</f>
        <v/>
      </c>
      <c r="F103" s="4">
        <f>IF(C103="","",SUMPRODUCT((Cevaplar!$B$4:$B$503&lt;&gt;"")*(MID(Cevaplar!$D$4:$D$503,A103,1)&lt;&gt;"")*ISNUMBER(FIND(UPPER(MID(Cevaplar!$D$4:$D$503,A103,1)),"ABCDE"))*(MID(Cevaplar!$D$4:$D$503,A103,1)&lt;&gt;C103)))</f>
        <v/>
      </c>
      <c r="G103" s="4">
        <f>IF(C103="","",COUNTA(Cevaplar!$B$4:$B$503)-E103-F103)</f>
        <v/>
      </c>
      <c r="H103" s="10">
        <f>IF(OR(C103="",COUNTA(Cevaplar!$B$4:$B$503)=0),"",E103/COUNTA(Cevaplar!$B$4:$B$503))</f>
        <v/>
      </c>
    </row>
    <row r="104">
      <c r="A104" s="4" t="n">
        <v>103</v>
      </c>
      <c r="B104" s="9" t="n"/>
      <c r="C104" s="9" t="n"/>
      <c r="D104" s="9" t="n"/>
      <c r="E104" s="4">
        <f>IF(C104="","",SUMPRODUCT((Cevaplar!$B$4:$B$503&lt;&gt;"")*(MID(Cevaplar!$D$4:$D$503,A104,1)=C104)))</f>
        <v/>
      </c>
      <c r="F104" s="4">
        <f>IF(C104="","",SUMPRODUCT((Cevaplar!$B$4:$B$503&lt;&gt;"")*(MID(Cevaplar!$D$4:$D$503,A104,1)&lt;&gt;"")*ISNUMBER(FIND(UPPER(MID(Cevaplar!$D$4:$D$503,A104,1)),"ABCDE"))*(MID(Cevaplar!$D$4:$D$503,A104,1)&lt;&gt;C104)))</f>
        <v/>
      </c>
      <c r="G104" s="4">
        <f>IF(C104="","",COUNTA(Cevaplar!$B$4:$B$503)-E104-F104)</f>
        <v/>
      </c>
      <c r="H104" s="10">
        <f>IF(OR(C104="",COUNTA(Cevaplar!$B$4:$B$503)=0),"",E104/COUNTA(Cevaplar!$B$4:$B$503))</f>
        <v/>
      </c>
    </row>
    <row r="105">
      <c r="A105" s="4" t="n">
        <v>104</v>
      </c>
      <c r="B105" s="9" t="n"/>
      <c r="C105" s="9" t="n"/>
      <c r="D105" s="9" t="n"/>
      <c r="E105" s="4">
        <f>IF(C105="","",SUMPRODUCT((Cevaplar!$B$4:$B$503&lt;&gt;"")*(MID(Cevaplar!$D$4:$D$503,A105,1)=C105)))</f>
        <v/>
      </c>
      <c r="F105" s="4">
        <f>IF(C105="","",SUMPRODUCT((Cevaplar!$B$4:$B$503&lt;&gt;"")*(MID(Cevaplar!$D$4:$D$503,A105,1)&lt;&gt;"")*ISNUMBER(FIND(UPPER(MID(Cevaplar!$D$4:$D$503,A105,1)),"ABCDE"))*(MID(Cevaplar!$D$4:$D$503,A105,1)&lt;&gt;C105)))</f>
        <v/>
      </c>
      <c r="G105" s="4">
        <f>IF(C105="","",COUNTA(Cevaplar!$B$4:$B$503)-E105-F105)</f>
        <v/>
      </c>
      <c r="H105" s="10">
        <f>IF(OR(C105="",COUNTA(Cevaplar!$B$4:$B$503)=0),"",E105/COUNTA(Cevaplar!$B$4:$B$503))</f>
        <v/>
      </c>
    </row>
    <row r="106">
      <c r="A106" s="4" t="n">
        <v>105</v>
      </c>
      <c r="B106" s="9" t="n"/>
      <c r="C106" s="9" t="n"/>
      <c r="D106" s="9" t="n"/>
      <c r="E106" s="4">
        <f>IF(C106="","",SUMPRODUCT((Cevaplar!$B$4:$B$503&lt;&gt;"")*(MID(Cevaplar!$D$4:$D$503,A106,1)=C106)))</f>
        <v/>
      </c>
      <c r="F106" s="4">
        <f>IF(C106="","",SUMPRODUCT((Cevaplar!$B$4:$B$503&lt;&gt;"")*(MID(Cevaplar!$D$4:$D$503,A106,1)&lt;&gt;"")*ISNUMBER(FIND(UPPER(MID(Cevaplar!$D$4:$D$503,A106,1)),"ABCDE"))*(MID(Cevaplar!$D$4:$D$503,A106,1)&lt;&gt;C106)))</f>
        <v/>
      </c>
      <c r="G106" s="4">
        <f>IF(C106="","",COUNTA(Cevaplar!$B$4:$B$503)-E106-F106)</f>
        <v/>
      </c>
      <c r="H106" s="10">
        <f>IF(OR(C106="",COUNTA(Cevaplar!$B$4:$B$503)=0),"",E106/COUNTA(Cevaplar!$B$4:$B$503))</f>
        <v/>
      </c>
    </row>
    <row r="107">
      <c r="A107" s="4" t="n">
        <v>106</v>
      </c>
      <c r="B107" s="9" t="n"/>
      <c r="C107" s="9" t="n"/>
      <c r="D107" s="9" t="n"/>
      <c r="E107" s="4">
        <f>IF(C107="","",SUMPRODUCT((Cevaplar!$B$4:$B$503&lt;&gt;"")*(MID(Cevaplar!$D$4:$D$503,A107,1)=C107)))</f>
        <v/>
      </c>
      <c r="F107" s="4">
        <f>IF(C107="","",SUMPRODUCT((Cevaplar!$B$4:$B$503&lt;&gt;"")*(MID(Cevaplar!$D$4:$D$503,A107,1)&lt;&gt;"")*ISNUMBER(FIND(UPPER(MID(Cevaplar!$D$4:$D$503,A107,1)),"ABCDE"))*(MID(Cevaplar!$D$4:$D$503,A107,1)&lt;&gt;C107)))</f>
        <v/>
      </c>
      <c r="G107" s="4">
        <f>IF(C107="","",COUNTA(Cevaplar!$B$4:$B$503)-E107-F107)</f>
        <v/>
      </c>
      <c r="H107" s="10">
        <f>IF(OR(C107="",COUNTA(Cevaplar!$B$4:$B$503)=0),"",E107/COUNTA(Cevaplar!$B$4:$B$503))</f>
        <v/>
      </c>
    </row>
    <row r="108">
      <c r="A108" s="4" t="n">
        <v>107</v>
      </c>
      <c r="B108" s="9" t="n"/>
      <c r="C108" s="9" t="n"/>
      <c r="D108" s="9" t="n"/>
      <c r="E108" s="4">
        <f>IF(C108="","",SUMPRODUCT((Cevaplar!$B$4:$B$503&lt;&gt;"")*(MID(Cevaplar!$D$4:$D$503,A108,1)=C108)))</f>
        <v/>
      </c>
      <c r="F108" s="4">
        <f>IF(C108="","",SUMPRODUCT((Cevaplar!$B$4:$B$503&lt;&gt;"")*(MID(Cevaplar!$D$4:$D$503,A108,1)&lt;&gt;"")*ISNUMBER(FIND(UPPER(MID(Cevaplar!$D$4:$D$503,A108,1)),"ABCDE"))*(MID(Cevaplar!$D$4:$D$503,A108,1)&lt;&gt;C108)))</f>
        <v/>
      </c>
      <c r="G108" s="4">
        <f>IF(C108="","",COUNTA(Cevaplar!$B$4:$B$503)-E108-F108)</f>
        <v/>
      </c>
      <c r="H108" s="10">
        <f>IF(OR(C108="",COUNTA(Cevaplar!$B$4:$B$503)=0),"",E108/COUNTA(Cevaplar!$B$4:$B$503))</f>
        <v/>
      </c>
    </row>
    <row r="109">
      <c r="A109" s="4" t="n">
        <v>108</v>
      </c>
      <c r="B109" s="9" t="n"/>
      <c r="C109" s="9" t="n"/>
      <c r="D109" s="9" t="n"/>
      <c r="E109" s="4">
        <f>IF(C109="","",SUMPRODUCT((Cevaplar!$B$4:$B$503&lt;&gt;"")*(MID(Cevaplar!$D$4:$D$503,A109,1)=C109)))</f>
        <v/>
      </c>
      <c r="F109" s="4">
        <f>IF(C109="","",SUMPRODUCT((Cevaplar!$B$4:$B$503&lt;&gt;"")*(MID(Cevaplar!$D$4:$D$503,A109,1)&lt;&gt;"")*ISNUMBER(FIND(UPPER(MID(Cevaplar!$D$4:$D$503,A109,1)),"ABCDE"))*(MID(Cevaplar!$D$4:$D$503,A109,1)&lt;&gt;C109)))</f>
        <v/>
      </c>
      <c r="G109" s="4">
        <f>IF(C109="","",COUNTA(Cevaplar!$B$4:$B$503)-E109-F109)</f>
        <v/>
      </c>
      <c r="H109" s="10">
        <f>IF(OR(C109="",COUNTA(Cevaplar!$B$4:$B$503)=0),"",E109/COUNTA(Cevaplar!$B$4:$B$503))</f>
        <v/>
      </c>
    </row>
    <row r="110">
      <c r="A110" s="4" t="n">
        <v>109</v>
      </c>
      <c r="B110" s="9" t="n"/>
      <c r="C110" s="9" t="n"/>
      <c r="D110" s="9" t="n"/>
      <c r="E110" s="4">
        <f>IF(C110="","",SUMPRODUCT((Cevaplar!$B$4:$B$503&lt;&gt;"")*(MID(Cevaplar!$D$4:$D$503,A110,1)=C110)))</f>
        <v/>
      </c>
      <c r="F110" s="4">
        <f>IF(C110="","",SUMPRODUCT((Cevaplar!$B$4:$B$503&lt;&gt;"")*(MID(Cevaplar!$D$4:$D$503,A110,1)&lt;&gt;"")*ISNUMBER(FIND(UPPER(MID(Cevaplar!$D$4:$D$503,A110,1)),"ABCDE"))*(MID(Cevaplar!$D$4:$D$503,A110,1)&lt;&gt;C110)))</f>
        <v/>
      </c>
      <c r="G110" s="4">
        <f>IF(C110="","",COUNTA(Cevaplar!$B$4:$B$503)-E110-F110)</f>
        <v/>
      </c>
      <c r="H110" s="10">
        <f>IF(OR(C110="",COUNTA(Cevaplar!$B$4:$B$503)=0),"",E110/COUNTA(Cevaplar!$B$4:$B$503))</f>
        <v/>
      </c>
    </row>
    <row r="111">
      <c r="A111" s="4" t="n">
        <v>110</v>
      </c>
      <c r="B111" s="9" t="n"/>
      <c r="C111" s="9" t="n"/>
      <c r="D111" s="9" t="n"/>
      <c r="E111" s="4">
        <f>IF(C111="","",SUMPRODUCT((Cevaplar!$B$4:$B$503&lt;&gt;"")*(MID(Cevaplar!$D$4:$D$503,A111,1)=C111)))</f>
        <v/>
      </c>
      <c r="F111" s="4">
        <f>IF(C111="","",SUMPRODUCT((Cevaplar!$B$4:$B$503&lt;&gt;"")*(MID(Cevaplar!$D$4:$D$503,A111,1)&lt;&gt;"")*ISNUMBER(FIND(UPPER(MID(Cevaplar!$D$4:$D$503,A111,1)),"ABCDE"))*(MID(Cevaplar!$D$4:$D$503,A111,1)&lt;&gt;C111)))</f>
        <v/>
      </c>
      <c r="G111" s="4">
        <f>IF(C111="","",COUNTA(Cevaplar!$B$4:$B$503)-E111-F111)</f>
        <v/>
      </c>
      <c r="H111" s="10">
        <f>IF(OR(C111="",COUNTA(Cevaplar!$B$4:$B$503)=0),"",E111/COUNTA(Cevaplar!$B$4:$B$503))</f>
        <v/>
      </c>
    </row>
    <row r="112">
      <c r="A112" s="4" t="n">
        <v>111</v>
      </c>
      <c r="B112" s="9" t="n"/>
      <c r="C112" s="9" t="n"/>
      <c r="D112" s="9" t="n"/>
      <c r="E112" s="4">
        <f>IF(C112="","",SUMPRODUCT((Cevaplar!$B$4:$B$503&lt;&gt;"")*(MID(Cevaplar!$D$4:$D$503,A112,1)=C112)))</f>
        <v/>
      </c>
      <c r="F112" s="4">
        <f>IF(C112="","",SUMPRODUCT((Cevaplar!$B$4:$B$503&lt;&gt;"")*(MID(Cevaplar!$D$4:$D$503,A112,1)&lt;&gt;"")*ISNUMBER(FIND(UPPER(MID(Cevaplar!$D$4:$D$503,A112,1)),"ABCDE"))*(MID(Cevaplar!$D$4:$D$503,A112,1)&lt;&gt;C112)))</f>
        <v/>
      </c>
      <c r="G112" s="4">
        <f>IF(C112="","",COUNTA(Cevaplar!$B$4:$B$503)-E112-F112)</f>
        <v/>
      </c>
      <c r="H112" s="10">
        <f>IF(OR(C112="",COUNTA(Cevaplar!$B$4:$B$503)=0),"",E112/COUNTA(Cevaplar!$B$4:$B$503))</f>
        <v/>
      </c>
    </row>
    <row r="113">
      <c r="A113" s="4" t="n">
        <v>112</v>
      </c>
      <c r="B113" s="9" t="n"/>
      <c r="C113" s="9" t="n"/>
      <c r="D113" s="9" t="n"/>
      <c r="E113" s="4">
        <f>IF(C113="","",SUMPRODUCT((Cevaplar!$B$4:$B$503&lt;&gt;"")*(MID(Cevaplar!$D$4:$D$503,A113,1)=C113)))</f>
        <v/>
      </c>
      <c r="F113" s="4">
        <f>IF(C113="","",SUMPRODUCT((Cevaplar!$B$4:$B$503&lt;&gt;"")*(MID(Cevaplar!$D$4:$D$503,A113,1)&lt;&gt;"")*ISNUMBER(FIND(UPPER(MID(Cevaplar!$D$4:$D$503,A113,1)),"ABCDE"))*(MID(Cevaplar!$D$4:$D$503,A113,1)&lt;&gt;C113)))</f>
        <v/>
      </c>
      <c r="G113" s="4">
        <f>IF(C113="","",COUNTA(Cevaplar!$B$4:$B$503)-E113-F113)</f>
        <v/>
      </c>
      <c r="H113" s="10">
        <f>IF(OR(C113="",COUNTA(Cevaplar!$B$4:$B$503)=0),"",E113/COUNTA(Cevaplar!$B$4:$B$503))</f>
        <v/>
      </c>
    </row>
    <row r="114">
      <c r="A114" s="4" t="n">
        <v>113</v>
      </c>
      <c r="B114" s="9" t="n"/>
      <c r="C114" s="9" t="n"/>
      <c r="D114" s="9" t="n"/>
      <c r="E114" s="4">
        <f>IF(C114="","",SUMPRODUCT((Cevaplar!$B$4:$B$503&lt;&gt;"")*(MID(Cevaplar!$D$4:$D$503,A114,1)=C114)))</f>
        <v/>
      </c>
      <c r="F114" s="4">
        <f>IF(C114="","",SUMPRODUCT((Cevaplar!$B$4:$B$503&lt;&gt;"")*(MID(Cevaplar!$D$4:$D$503,A114,1)&lt;&gt;"")*ISNUMBER(FIND(UPPER(MID(Cevaplar!$D$4:$D$503,A114,1)),"ABCDE"))*(MID(Cevaplar!$D$4:$D$503,A114,1)&lt;&gt;C114)))</f>
        <v/>
      </c>
      <c r="G114" s="4">
        <f>IF(C114="","",COUNTA(Cevaplar!$B$4:$B$503)-E114-F114)</f>
        <v/>
      </c>
      <c r="H114" s="10">
        <f>IF(OR(C114="",COUNTA(Cevaplar!$B$4:$B$503)=0),"",E114/COUNTA(Cevaplar!$B$4:$B$503))</f>
        <v/>
      </c>
    </row>
    <row r="115">
      <c r="A115" s="4" t="n">
        <v>114</v>
      </c>
      <c r="B115" s="9" t="n"/>
      <c r="C115" s="9" t="n"/>
      <c r="D115" s="9" t="n"/>
      <c r="E115" s="4">
        <f>IF(C115="","",SUMPRODUCT((Cevaplar!$B$4:$B$503&lt;&gt;"")*(MID(Cevaplar!$D$4:$D$503,A115,1)=C115)))</f>
        <v/>
      </c>
      <c r="F115" s="4">
        <f>IF(C115="","",SUMPRODUCT((Cevaplar!$B$4:$B$503&lt;&gt;"")*(MID(Cevaplar!$D$4:$D$503,A115,1)&lt;&gt;"")*ISNUMBER(FIND(UPPER(MID(Cevaplar!$D$4:$D$503,A115,1)),"ABCDE"))*(MID(Cevaplar!$D$4:$D$503,A115,1)&lt;&gt;C115)))</f>
        <v/>
      </c>
      <c r="G115" s="4">
        <f>IF(C115="","",COUNTA(Cevaplar!$B$4:$B$503)-E115-F115)</f>
        <v/>
      </c>
      <c r="H115" s="10">
        <f>IF(OR(C115="",COUNTA(Cevaplar!$B$4:$B$503)=0),"",E115/COUNTA(Cevaplar!$B$4:$B$503))</f>
        <v/>
      </c>
    </row>
    <row r="116">
      <c r="A116" s="4" t="n">
        <v>115</v>
      </c>
      <c r="B116" s="9" t="n"/>
      <c r="C116" s="9" t="n"/>
      <c r="D116" s="9" t="n"/>
      <c r="E116" s="4">
        <f>IF(C116="","",SUMPRODUCT((Cevaplar!$B$4:$B$503&lt;&gt;"")*(MID(Cevaplar!$D$4:$D$503,A116,1)=C116)))</f>
        <v/>
      </c>
      <c r="F116" s="4">
        <f>IF(C116="","",SUMPRODUCT((Cevaplar!$B$4:$B$503&lt;&gt;"")*(MID(Cevaplar!$D$4:$D$503,A116,1)&lt;&gt;"")*ISNUMBER(FIND(UPPER(MID(Cevaplar!$D$4:$D$503,A116,1)),"ABCDE"))*(MID(Cevaplar!$D$4:$D$503,A116,1)&lt;&gt;C116)))</f>
        <v/>
      </c>
      <c r="G116" s="4">
        <f>IF(C116="","",COUNTA(Cevaplar!$B$4:$B$503)-E116-F116)</f>
        <v/>
      </c>
      <c r="H116" s="10">
        <f>IF(OR(C116="",COUNTA(Cevaplar!$B$4:$B$503)=0),"",E116/COUNTA(Cevaplar!$B$4:$B$503))</f>
        <v/>
      </c>
    </row>
    <row r="117">
      <c r="A117" s="4" t="n">
        <v>116</v>
      </c>
      <c r="B117" s="9" t="n"/>
      <c r="C117" s="9" t="n"/>
      <c r="D117" s="9" t="n"/>
      <c r="E117" s="4">
        <f>IF(C117="","",SUMPRODUCT((Cevaplar!$B$4:$B$503&lt;&gt;"")*(MID(Cevaplar!$D$4:$D$503,A117,1)=C117)))</f>
        <v/>
      </c>
      <c r="F117" s="4">
        <f>IF(C117="","",SUMPRODUCT((Cevaplar!$B$4:$B$503&lt;&gt;"")*(MID(Cevaplar!$D$4:$D$503,A117,1)&lt;&gt;"")*ISNUMBER(FIND(UPPER(MID(Cevaplar!$D$4:$D$503,A117,1)),"ABCDE"))*(MID(Cevaplar!$D$4:$D$503,A117,1)&lt;&gt;C117)))</f>
        <v/>
      </c>
      <c r="G117" s="4">
        <f>IF(C117="","",COUNTA(Cevaplar!$B$4:$B$503)-E117-F117)</f>
        <v/>
      </c>
      <c r="H117" s="10">
        <f>IF(OR(C117="",COUNTA(Cevaplar!$B$4:$B$503)=0),"",E117/COUNTA(Cevaplar!$B$4:$B$503))</f>
        <v/>
      </c>
    </row>
    <row r="118">
      <c r="A118" s="4" t="n">
        <v>117</v>
      </c>
      <c r="B118" s="9" t="n"/>
      <c r="C118" s="9" t="n"/>
      <c r="D118" s="9" t="n"/>
      <c r="E118" s="4">
        <f>IF(C118="","",SUMPRODUCT((Cevaplar!$B$4:$B$503&lt;&gt;"")*(MID(Cevaplar!$D$4:$D$503,A118,1)=C118)))</f>
        <v/>
      </c>
      <c r="F118" s="4">
        <f>IF(C118="","",SUMPRODUCT((Cevaplar!$B$4:$B$503&lt;&gt;"")*(MID(Cevaplar!$D$4:$D$503,A118,1)&lt;&gt;"")*ISNUMBER(FIND(UPPER(MID(Cevaplar!$D$4:$D$503,A118,1)),"ABCDE"))*(MID(Cevaplar!$D$4:$D$503,A118,1)&lt;&gt;C118)))</f>
        <v/>
      </c>
      <c r="G118" s="4">
        <f>IF(C118="","",COUNTA(Cevaplar!$B$4:$B$503)-E118-F118)</f>
        <v/>
      </c>
      <c r="H118" s="10">
        <f>IF(OR(C118="",COUNTA(Cevaplar!$B$4:$B$503)=0),"",E118/COUNTA(Cevaplar!$B$4:$B$503))</f>
        <v/>
      </c>
    </row>
    <row r="119">
      <c r="A119" s="4" t="n">
        <v>118</v>
      </c>
      <c r="B119" s="9" t="n"/>
      <c r="C119" s="9" t="n"/>
      <c r="D119" s="9" t="n"/>
      <c r="E119" s="4">
        <f>IF(C119="","",SUMPRODUCT((Cevaplar!$B$4:$B$503&lt;&gt;"")*(MID(Cevaplar!$D$4:$D$503,A119,1)=C119)))</f>
        <v/>
      </c>
      <c r="F119" s="4">
        <f>IF(C119="","",SUMPRODUCT((Cevaplar!$B$4:$B$503&lt;&gt;"")*(MID(Cevaplar!$D$4:$D$503,A119,1)&lt;&gt;"")*ISNUMBER(FIND(UPPER(MID(Cevaplar!$D$4:$D$503,A119,1)),"ABCDE"))*(MID(Cevaplar!$D$4:$D$503,A119,1)&lt;&gt;C119)))</f>
        <v/>
      </c>
      <c r="G119" s="4">
        <f>IF(C119="","",COUNTA(Cevaplar!$B$4:$B$503)-E119-F119)</f>
        <v/>
      </c>
      <c r="H119" s="10">
        <f>IF(OR(C119="",COUNTA(Cevaplar!$B$4:$B$503)=0),"",E119/COUNTA(Cevaplar!$B$4:$B$503))</f>
        <v/>
      </c>
    </row>
    <row r="120">
      <c r="A120" s="4" t="n">
        <v>119</v>
      </c>
      <c r="B120" s="9" t="n"/>
      <c r="C120" s="9" t="n"/>
      <c r="D120" s="9" t="n"/>
      <c r="E120" s="4">
        <f>IF(C120="","",SUMPRODUCT((Cevaplar!$B$4:$B$503&lt;&gt;"")*(MID(Cevaplar!$D$4:$D$503,A120,1)=C120)))</f>
        <v/>
      </c>
      <c r="F120" s="4">
        <f>IF(C120="","",SUMPRODUCT((Cevaplar!$B$4:$B$503&lt;&gt;"")*(MID(Cevaplar!$D$4:$D$503,A120,1)&lt;&gt;"")*ISNUMBER(FIND(UPPER(MID(Cevaplar!$D$4:$D$503,A120,1)),"ABCDE"))*(MID(Cevaplar!$D$4:$D$503,A120,1)&lt;&gt;C120)))</f>
        <v/>
      </c>
      <c r="G120" s="4">
        <f>IF(C120="","",COUNTA(Cevaplar!$B$4:$B$503)-E120-F120)</f>
        <v/>
      </c>
      <c r="H120" s="10">
        <f>IF(OR(C120="",COUNTA(Cevaplar!$B$4:$B$503)=0),"",E120/COUNTA(Cevaplar!$B$4:$B$503))</f>
        <v/>
      </c>
    </row>
    <row r="121">
      <c r="A121" s="4" t="n">
        <v>120</v>
      </c>
      <c r="B121" s="9" t="n"/>
      <c r="C121" s="9" t="n"/>
      <c r="D121" s="9" t="n"/>
      <c r="E121" s="4">
        <f>IF(C121="","",SUMPRODUCT((Cevaplar!$B$4:$B$503&lt;&gt;"")*(MID(Cevaplar!$D$4:$D$503,A121,1)=C121)))</f>
        <v/>
      </c>
      <c r="F121" s="4">
        <f>IF(C121="","",SUMPRODUCT((Cevaplar!$B$4:$B$503&lt;&gt;"")*(MID(Cevaplar!$D$4:$D$503,A121,1)&lt;&gt;"")*ISNUMBER(FIND(UPPER(MID(Cevaplar!$D$4:$D$503,A121,1)),"ABCDE"))*(MID(Cevaplar!$D$4:$D$503,A121,1)&lt;&gt;C121)))</f>
        <v/>
      </c>
      <c r="G121" s="4">
        <f>IF(C121="","",COUNTA(Cevaplar!$B$4:$B$503)-E121-F121)</f>
        <v/>
      </c>
      <c r="H121" s="10">
        <f>IF(OR(C121="",COUNTA(Cevaplar!$B$4:$B$503)=0),"",E121/COUNTA(Cevaplar!$B$4:$B$503))</f>
        <v/>
      </c>
    </row>
  </sheetData>
  <conditionalFormatting sqref="H2:H121">
    <cfRule type="colorScale" priority="1">
      <colorScale>
        <cfvo type="num" val="0"/>
        <cfvo type="num" val="0.5"/>
        <cfvo type="num" val="1"/>
        <color rgb="00F87171"/>
        <color rgb="00FDE68A"/>
        <color rgb="0086EFAC"/>
      </colorScale>
    </cfRule>
  </conditionalFormatting>
  <dataValidations count="1">
    <dataValidation sqref="C2:C121" showDropDown="0" showInputMessage="0" showErrorMessage="0" allowBlank="1" errorTitle="Geçersiz değer" error="Listeden seçin ya da yazın." type="list">
      <formula1>"A,B,C,D,E"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503"/>
  <sheetViews>
    <sheetView showGridLines="0"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8" customWidth="1" min="3" max="3"/>
    <col width="36" customWidth="1" min="4" max="4"/>
    <col width="6" customWidth="1" min="5" max="5"/>
    <col width="6" customWidth="1" min="6" max="6"/>
    <col width="7" customWidth="1" min="7" max="7"/>
    <col width="6" customWidth="1" min="8" max="8"/>
    <col width="6" customWidth="1" min="9" max="9"/>
    <col width="7" customWidth="1" min="10" max="10"/>
    <col width="6" customWidth="1" min="11" max="11"/>
    <col width="6" customWidth="1" min="12" max="12"/>
    <col width="7" customWidth="1" min="13" max="13"/>
    <col width="6" customWidth="1" min="14" max="14"/>
    <col width="6" customWidth="1" min="15" max="15"/>
    <col width="7" customWidth="1" min="16" max="16"/>
    <col width="6" customWidth="1" min="17" max="17"/>
    <col width="6" customWidth="1" min="18" max="18"/>
    <col width="7" customWidth="1" min="19" max="19"/>
    <col width="6" customWidth="1" min="20" max="20"/>
    <col width="6" customWidth="1" min="21" max="21"/>
    <col width="7" customWidth="1" min="22" max="22"/>
    <col width="11" customWidth="1" min="23" max="23"/>
    <col width="11" customWidth="1" min="24" max="24"/>
  </cols>
  <sheetData>
    <row r="1">
      <c r="A1" s="5" t="inlineStr">
        <is>
          <t>Öğrenci cevapları: optik dosyasındaki cevap dizisini D sütununa yapıştırın.</t>
        </is>
      </c>
    </row>
    <row r="2">
      <c r="A2" s="8" t="inlineStr">
        <is>
          <t>No</t>
        </is>
      </c>
      <c r="B2" s="8" t="inlineStr">
        <is>
          <t>Ad Soyad</t>
        </is>
      </c>
      <c r="C2" s="8" t="inlineStr">
        <is>
          <t>Şube</t>
        </is>
      </c>
      <c r="D2" s="8" t="inlineStr">
        <is>
          <t>Cevaplar</t>
        </is>
      </c>
      <c r="E2" s="11" t="inlineStr">
        <is>
          <t>Türkçe</t>
        </is>
      </c>
      <c r="H2" s="11" t="inlineStr">
        <is>
          <t>İnkılap Tarihi</t>
        </is>
      </c>
      <c r="K2" s="11" t="inlineStr">
        <is>
          <t>Din Kültürü</t>
        </is>
      </c>
      <c r="N2" s="11" t="inlineStr">
        <is>
          <t>İngilizce</t>
        </is>
      </c>
      <c r="Q2" s="11" t="inlineStr">
        <is>
          <t>Matematik</t>
        </is>
      </c>
      <c r="T2" s="11" t="inlineStr">
        <is>
          <t>Fen Bilimleri</t>
        </is>
      </c>
      <c r="W2" s="8" t="inlineStr">
        <is>
          <t>Toplam net</t>
        </is>
      </c>
      <c r="X2" s="8" t="inlineStr">
        <is>
          <t>Sıra</t>
        </is>
      </c>
    </row>
    <row r="3">
      <c r="E3" s="12" t="inlineStr">
        <is>
          <t>D</t>
        </is>
      </c>
      <c r="F3" s="12" t="inlineStr">
        <is>
          <t>Y</t>
        </is>
      </c>
      <c r="G3" s="12" t="inlineStr">
        <is>
          <t>Net</t>
        </is>
      </c>
      <c r="H3" s="12" t="inlineStr">
        <is>
          <t>D</t>
        </is>
      </c>
      <c r="I3" s="12" t="inlineStr">
        <is>
          <t>Y</t>
        </is>
      </c>
      <c r="J3" s="12" t="inlineStr">
        <is>
          <t>Net</t>
        </is>
      </c>
      <c r="K3" s="12" t="inlineStr">
        <is>
          <t>D</t>
        </is>
      </c>
      <c r="L3" s="12" t="inlineStr">
        <is>
          <t>Y</t>
        </is>
      </c>
      <c r="M3" s="12" t="inlineStr">
        <is>
          <t>Net</t>
        </is>
      </c>
      <c r="N3" s="12" t="inlineStr">
        <is>
          <t>D</t>
        </is>
      </c>
      <c r="O3" s="12" t="inlineStr">
        <is>
          <t>Y</t>
        </is>
      </c>
      <c r="P3" s="12" t="inlineStr">
        <is>
          <t>Net</t>
        </is>
      </c>
      <c r="Q3" s="12" t="inlineStr">
        <is>
          <t>D</t>
        </is>
      </c>
      <c r="R3" s="12" t="inlineStr">
        <is>
          <t>Y</t>
        </is>
      </c>
      <c r="S3" s="12" t="inlineStr">
        <is>
          <t>Net</t>
        </is>
      </c>
      <c r="T3" s="12" t="inlineStr">
        <is>
          <t>D</t>
        </is>
      </c>
      <c r="U3" s="12" t="inlineStr">
        <is>
          <t>Y</t>
        </is>
      </c>
      <c r="V3" s="12" t="inlineStr">
        <is>
          <t>Net</t>
        </is>
      </c>
    </row>
    <row r="4">
      <c r="A4" t="n">
        <v>1001</v>
      </c>
      <c r="B4" t="inlineStr">
        <is>
          <t>Ayşe Y.</t>
        </is>
      </c>
      <c r="C4" t="inlineStr">
        <is>
          <t>8-A</t>
        </is>
      </c>
      <c r="D4" s="13" t="inlineStr">
        <is>
          <t>D BCABABAACCCCDDDADD DDBCCBDCB DABDCBDA AADADDBACAACBCAADCABCAAADBAAADCCBCBBCDB DABBCDBCAB</t>
        </is>
      </c>
      <c r="E4" s="14">
        <f>IF($B4="","",SUMPRODUCT(('Cevap Anahtarı'!$B$2:$B$121=E$2)*('Cevap Anahtarı'!$C$2:$C$121&lt;&gt;"")*(MID($D4,'Cevap Anahtarı'!$A$2:$A$121,1)='Cevap Anahtarı'!$C$2:$C$121)))</f>
        <v/>
      </c>
      <c r="F4" s="14">
        <f>IF($B4="","",SUMPRODUCT(('Cevap Anahtarı'!$B$2:$B$121=E$2)*('Cevap Anahtarı'!$C$2:$C$121&lt;&gt;"")*(MID($D4,'Cevap Anahtarı'!$A$2:$A$121,1)&lt;&gt;"")*ISNUMBER(FIND(UPPER(MID($D4,'Cevap Anahtarı'!$A$2:$A$121,1)),"ABCDE"))*(MID($D4,'Cevap Anahtarı'!$A$2:$A$121,1)&lt;&gt;'Cevap Anahtarı'!$C$2:$C$121)))</f>
        <v/>
      </c>
      <c r="G4" s="15">
        <f>IF($B4="","",ROUND(E4-IF(Ayarlar!$B$6&gt;0,F4/Ayarlar!$B$6,0),2))</f>
        <v/>
      </c>
      <c r="H4" s="14">
        <f>IF($B4="","",SUMPRODUCT(('Cevap Anahtarı'!$B$2:$B$121=H$2)*('Cevap Anahtarı'!$C$2:$C$121&lt;&gt;"")*(MID($D4,'Cevap Anahtarı'!$A$2:$A$121,1)='Cevap Anahtarı'!$C$2:$C$121)))</f>
        <v/>
      </c>
      <c r="I4" s="14">
        <f>IF($B4="","",SUMPRODUCT(('Cevap Anahtarı'!$B$2:$B$121=H$2)*('Cevap Anahtarı'!$C$2:$C$121&lt;&gt;"")*(MID($D4,'Cevap Anahtarı'!$A$2:$A$121,1)&lt;&gt;"")*ISNUMBER(FIND(UPPER(MID($D4,'Cevap Anahtarı'!$A$2:$A$121,1)),"ABCDE"))*(MID($D4,'Cevap Anahtarı'!$A$2:$A$121,1)&lt;&gt;'Cevap Anahtarı'!$C$2:$C$121)))</f>
        <v/>
      </c>
      <c r="J4" s="15">
        <f>IF($B4="","",ROUND(H4-IF(Ayarlar!$B$6&gt;0,I4/Ayarlar!$B$6,0),2))</f>
        <v/>
      </c>
      <c r="K4" s="14">
        <f>IF($B4="","",SUMPRODUCT(('Cevap Anahtarı'!$B$2:$B$121=K$2)*('Cevap Anahtarı'!$C$2:$C$121&lt;&gt;"")*(MID($D4,'Cevap Anahtarı'!$A$2:$A$121,1)='Cevap Anahtarı'!$C$2:$C$121)))</f>
        <v/>
      </c>
      <c r="L4" s="14">
        <f>IF($B4="","",SUMPRODUCT(('Cevap Anahtarı'!$B$2:$B$121=K$2)*('Cevap Anahtarı'!$C$2:$C$121&lt;&gt;"")*(MID($D4,'Cevap Anahtarı'!$A$2:$A$121,1)&lt;&gt;"")*ISNUMBER(FIND(UPPER(MID($D4,'Cevap Anahtarı'!$A$2:$A$121,1)),"ABCDE"))*(MID($D4,'Cevap Anahtarı'!$A$2:$A$121,1)&lt;&gt;'Cevap Anahtarı'!$C$2:$C$121)))</f>
        <v/>
      </c>
      <c r="M4" s="15">
        <f>IF($B4="","",ROUND(K4-IF(Ayarlar!$B$6&gt;0,L4/Ayarlar!$B$6,0),2))</f>
        <v/>
      </c>
      <c r="N4" s="14">
        <f>IF($B4="","",SUMPRODUCT(('Cevap Anahtarı'!$B$2:$B$121=N$2)*('Cevap Anahtarı'!$C$2:$C$121&lt;&gt;"")*(MID($D4,'Cevap Anahtarı'!$A$2:$A$121,1)='Cevap Anahtarı'!$C$2:$C$121)))</f>
        <v/>
      </c>
      <c r="O4" s="14">
        <f>IF($B4="","",SUMPRODUCT(('Cevap Anahtarı'!$B$2:$B$121=N$2)*('Cevap Anahtarı'!$C$2:$C$121&lt;&gt;"")*(MID($D4,'Cevap Anahtarı'!$A$2:$A$121,1)&lt;&gt;"")*ISNUMBER(FIND(UPPER(MID($D4,'Cevap Anahtarı'!$A$2:$A$121,1)),"ABCDE"))*(MID($D4,'Cevap Anahtarı'!$A$2:$A$121,1)&lt;&gt;'Cevap Anahtarı'!$C$2:$C$121)))</f>
        <v/>
      </c>
      <c r="P4" s="15">
        <f>IF($B4="","",ROUND(N4-IF(Ayarlar!$B$6&gt;0,O4/Ayarlar!$B$6,0),2))</f>
        <v/>
      </c>
      <c r="Q4" s="14">
        <f>IF($B4="","",SUMPRODUCT(('Cevap Anahtarı'!$B$2:$B$121=Q$2)*('Cevap Anahtarı'!$C$2:$C$121&lt;&gt;"")*(MID($D4,'Cevap Anahtarı'!$A$2:$A$121,1)='Cevap Anahtarı'!$C$2:$C$121)))</f>
        <v/>
      </c>
      <c r="R4" s="14">
        <f>IF($B4="","",SUMPRODUCT(('Cevap Anahtarı'!$B$2:$B$121=Q$2)*('Cevap Anahtarı'!$C$2:$C$121&lt;&gt;"")*(MID($D4,'Cevap Anahtarı'!$A$2:$A$121,1)&lt;&gt;"")*ISNUMBER(FIND(UPPER(MID($D4,'Cevap Anahtarı'!$A$2:$A$121,1)),"ABCDE"))*(MID($D4,'Cevap Anahtarı'!$A$2:$A$121,1)&lt;&gt;'Cevap Anahtarı'!$C$2:$C$121)))</f>
        <v/>
      </c>
      <c r="S4" s="15">
        <f>IF($B4="","",ROUND(Q4-IF(Ayarlar!$B$6&gt;0,R4/Ayarlar!$B$6,0),2))</f>
        <v/>
      </c>
      <c r="T4" s="14">
        <f>IF($B4="","",SUMPRODUCT(('Cevap Anahtarı'!$B$2:$B$121=T$2)*('Cevap Anahtarı'!$C$2:$C$121&lt;&gt;"")*(MID($D4,'Cevap Anahtarı'!$A$2:$A$121,1)='Cevap Anahtarı'!$C$2:$C$121)))</f>
        <v/>
      </c>
      <c r="U4" s="14">
        <f>IF($B4="","",SUMPRODUCT(('Cevap Anahtarı'!$B$2:$B$121=T$2)*('Cevap Anahtarı'!$C$2:$C$121&lt;&gt;"")*(MID($D4,'Cevap Anahtarı'!$A$2:$A$121,1)&lt;&gt;"")*ISNUMBER(FIND(UPPER(MID($D4,'Cevap Anahtarı'!$A$2:$A$121,1)),"ABCDE"))*(MID($D4,'Cevap Anahtarı'!$A$2:$A$121,1)&lt;&gt;'Cevap Anahtarı'!$C$2:$C$121)))</f>
        <v/>
      </c>
      <c r="V4" s="15">
        <f>IF($B4="","",ROUND(T4-IF(Ayarlar!$B$6&gt;0,U4/Ayarlar!$B$6,0),2))</f>
        <v/>
      </c>
      <c r="W4" s="15">
        <f>IF($B4="","",G4+J4+M4+P4+S4+V4)</f>
        <v/>
      </c>
      <c r="X4" s="14">
        <f>IF($B4="","",RANK(W4,$W$4:$W$503))</f>
        <v/>
      </c>
    </row>
    <row r="5">
      <c r="A5" t="n">
        <v>1002</v>
      </c>
      <c r="B5" t="inlineStr">
        <is>
          <t>Mehmet K.</t>
        </is>
      </c>
      <c r="C5" t="inlineStr">
        <is>
          <t>8-A</t>
        </is>
      </c>
      <c r="D5" s="13" t="inlineStr">
        <is>
          <t>BBBCCBACABC  B BBBABBDDCCADCCBDD B CD ADBACADDCACCCCBCAADCA CDA DBBAACCBCCDBCDBDDAB CDBCAB</t>
        </is>
      </c>
      <c r="E5" s="14">
        <f>IF($B5="","",SUMPRODUCT(('Cevap Anahtarı'!$B$2:$B$121=E$2)*('Cevap Anahtarı'!$C$2:$C$121&lt;&gt;"")*(MID($D5,'Cevap Anahtarı'!$A$2:$A$121,1)='Cevap Anahtarı'!$C$2:$C$121)))</f>
        <v/>
      </c>
      <c r="F5" s="14">
        <f>IF($B5="","",SUMPRODUCT(('Cevap Anahtarı'!$B$2:$B$121=E$2)*('Cevap Anahtarı'!$C$2:$C$121&lt;&gt;"")*(MID($D5,'Cevap Anahtarı'!$A$2:$A$121,1)&lt;&gt;"")*ISNUMBER(FIND(UPPER(MID($D5,'Cevap Anahtarı'!$A$2:$A$121,1)),"ABCDE"))*(MID($D5,'Cevap Anahtarı'!$A$2:$A$121,1)&lt;&gt;'Cevap Anahtarı'!$C$2:$C$121)))</f>
        <v/>
      </c>
      <c r="G5" s="15">
        <f>IF($B5="","",ROUND(E5-IF(Ayarlar!$B$6&gt;0,F5/Ayarlar!$B$6,0),2))</f>
        <v/>
      </c>
      <c r="H5" s="14">
        <f>IF($B5="","",SUMPRODUCT(('Cevap Anahtarı'!$B$2:$B$121=H$2)*('Cevap Anahtarı'!$C$2:$C$121&lt;&gt;"")*(MID($D5,'Cevap Anahtarı'!$A$2:$A$121,1)='Cevap Anahtarı'!$C$2:$C$121)))</f>
        <v/>
      </c>
      <c r="I5" s="14">
        <f>IF($B5="","",SUMPRODUCT(('Cevap Anahtarı'!$B$2:$B$121=H$2)*('Cevap Anahtarı'!$C$2:$C$121&lt;&gt;"")*(MID($D5,'Cevap Anahtarı'!$A$2:$A$121,1)&lt;&gt;"")*ISNUMBER(FIND(UPPER(MID($D5,'Cevap Anahtarı'!$A$2:$A$121,1)),"ABCDE"))*(MID($D5,'Cevap Anahtarı'!$A$2:$A$121,1)&lt;&gt;'Cevap Anahtarı'!$C$2:$C$121)))</f>
        <v/>
      </c>
      <c r="J5" s="15">
        <f>IF($B5="","",ROUND(H5-IF(Ayarlar!$B$6&gt;0,I5/Ayarlar!$B$6,0),2))</f>
        <v/>
      </c>
      <c r="K5" s="14">
        <f>IF($B5="","",SUMPRODUCT(('Cevap Anahtarı'!$B$2:$B$121=K$2)*('Cevap Anahtarı'!$C$2:$C$121&lt;&gt;"")*(MID($D5,'Cevap Anahtarı'!$A$2:$A$121,1)='Cevap Anahtarı'!$C$2:$C$121)))</f>
        <v/>
      </c>
      <c r="L5" s="14">
        <f>IF($B5="","",SUMPRODUCT(('Cevap Anahtarı'!$B$2:$B$121=K$2)*('Cevap Anahtarı'!$C$2:$C$121&lt;&gt;"")*(MID($D5,'Cevap Anahtarı'!$A$2:$A$121,1)&lt;&gt;"")*ISNUMBER(FIND(UPPER(MID($D5,'Cevap Anahtarı'!$A$2:$A$121,1)),"ABCDE"))*(MID($D5,'Cevap Anahtarı'!$A$2:$A$121,1)&lt;&gt;'Cevap Anahtarı'!$C$2:$C$121)))</f>
        <v/>
      </c>
      <c r="M5" s="15">
        <f>IF($B5="","",ROUND(K5-IF(Ayarlar!$B$6&gt;0,L5/Ayarlar!$B$6,0),2))</f>
        <v/>
      </c>
      <c r="N5" s="14">
        <f>IF($B5="","",SUMPRODUCT(('Cevap Anahtarı'!$B$2:$B$121=N$2)*('Cevap Anahtarı'!$C$2:$C$121&lt;&gt;"")*(MID($D5,'Cevap Anahtarı'!$A$2:$A$121,1)='Cevap Anahtarı'!$C$2:$C$121)))</f>
        <v/>
      </c>
      <c r="O5" s="14">
        <f>IF($B5="","",SUMPRODUCT(('Cevap Anahtarı'!$B$2:$B$121=N$2)*('Cevap Anahtarı'!$C$2:$C$121&lt;&gt;"")*(MID($D5,'Cevap Anahtarı'!$A$2:$A$121,1)&lt;&gt;"")*ISNUMBER(FIND(UPPER(MID($D5,'Cevap Anahtarı'!$A$2:$A$121,1)),"ABCDE"))*(MID($D5,'Cevap Anahtarı'!$A$2:$A$121,1)&lt;&gt;'Cevap Anahtarı'!$C$2:$C$121)))</f>
        <v/>
      </c>
      <c r="P5" s="15">
        <f>IF($B5="","",ROUND(N5-IF(Ayarlar!$B$6&gt;0,O5/Ayarlar!$B$6,0),2))</f>
        <v/>
      </c>
      <c r="Q5" s="14">
        <f>IF($B5="","",SUMPRODUCT(('Cevap Anahtarı'!$B$2:$B$121=Q$2)*('Cevap Anahtarı'!$C$2:$C$121&lt;&gt;"")*(MID($D5,'Cevap Anahtarı'!$A$2:$A$121,1)='Cevap Anahtarı'!$C$2:$C$121)))</f>
        <v/>
      </c>
      <c r="R5" s="14">
        <f>IF($B5="","",SUMPRODUCT(('Cevap Anahtarı'!$B$2:$B$121=Q$2)*('Cevap Anahtarı'!$C$2:$C$121&lt;&gt;"")*(MID($D5,'Cevap Anahtarı'!$A$2:$A$121,1)&lt;&gt;"")*ISNUMBER(FIND(UPPER(MID($D5,'Cevap Anahtarı'!$A$2:$A$121,1)),"ABCDE"))*(MID($D5,'Cevap Anahtarı'!$A$2:$A$121,1)&lt;&gt;'Cevap Anahtarı'!$C$2:$C$121)))</f>
        <v/>
      </c>
      <c r="S5" s="15">
        <f>IF($B5="","",ROUND(Q5-IF(Ayarlar!$B$6&gt;0,R5/Ayarlar!$B$6,0),2))</f>
        <v/>
      </c>
      <c r="T5" s="14">
        <f>IF($B5="","",SUMPRODUCT(('Cevap Anahtarı'!$B$2:$B$121=T$2)*('Cevap Anahtarı'!$C$2:$C$121&lt;&gt;"")*(MID($D5,'Cevap Anahtarı'!$A$2:$A$121,1)='Cevap Anahtarı'!$C$2:$C$121)))</f>
        <v/>
      </c>
      <c r="U5" s="14">
        <f>IF($B5="","",SUMPRODUCT(('Cevap Anahtarı'!$B$2:$B$121=T$2)*('Cevap Anahtarı'!$C$2:$C$121&lt;&gt;"")*(MID($D5,'Cevap Anahtarı'!$A$2:$A$121,1)&lt;&gt;"")*ISNUMBER(FIND(UPPER(MID($D5,'Cevap Anahtarı'!$A$2:$A$121,1)),"ABCDE"))*(MID($D5,'Cevap Anahtarı'!$A$2:$A$121,1)&lt;&gt;'Cevap Anahtarı'!$C$2:$C$121)))</f>
        <v/>
      </c>
      <c r="V5" s="15">
        <f>IF($B5="","",ROUND(T5-IF(Ayarlar!$B$6&gt;0,U5/Ayarlar!$B$6,0),2))</f>
        <v/>
      </c>
      <c r="W5" s="15">
        <f>IF($B5="","",G5+J5+M5+P5+S5+V5)</f>
        <v/>
      </c>
      <c r="X5" s="14">
        <f>IF($B5="","",RANK(W5,$W$4:$W$503))</f>
        <v/>
      </c>
    </row>
    <row r="6">
      <c r="A6" t="n">
        <v>1003</v>
      </c>
      <c r="B6" t="inlineStr">
        <is>
          <t>Zeynep A.</t>
        </is>
      </c>
      <c r="C6" t="inlineStr">
        <is>
          <t>8-A</t>
        </is>
      </c>
      <c r="D6" s="13" t="inlineStr">
        <is>
          <t>BDBDAA B ACCCCDDDCCDBDD CD CC DDBBDBDDD ACDADDBAC ABBCCADCACC ABDBCAADCCBABBCDBDB AACDBC B</t>
        </is>
      </c>
      <c r="E6" s="14">
        <f>IF($B6="","",SUMPRODUCT(('Cevap Anahtarı'!$B$2:$B$121=E$2)*('Cevap Anahtarı'!$C$2:$C$121&lt;&gt;"")*(MID($D6,'Cevap Anahtarı'!$A$2:$A$121,1)='Cevap Anahtarı'!$C$2:$C$121)))</f>
        <v/>
      </c>
      <c r="F6" s="14">
        <f>IF($B6="","",SUMPRODUCT(('Cevap Anahtarı'!$B$2:$B$121=E$2)*('Cevap Anahtarı'!$C$2:$C$121&lt;&gt;"")*(MID($D6,'Cevap Anahtarı'!$A$2:$A$121,1)&lt;&gt;"")*ISNUMBER(FIND(UPPER(MID($D6,'Cevap Anahtarı'!$A$2:$A$121,1)),"ABCDE"))*(MID($D6,'Cevap Anahtarı'!$A$2:$A$121,1)&lt;&gt;'Cevap Anahtarı'!$C$2:$C$121)))</f>
        <v/>
      </c>
      <c r="G6" s="15">
        <f>IF($B6="","",ROUND(E6-IF(Ayarlar!$B$6&gt;0,F6/Ayarlar!$B$6,0),2))</f>
        <v/>
      </c>
      <c r="H6" s="14">
        <f>IF($B6="","",SUMPRODUCT(('Cevap Anahtarı'!$B$2:$B$121=H$2)*('Cevap Anahtarı'!$C$2:$C$121&lt;&gt;"")*(MID($D6,'Cevap Anahtarı'!$A$2:$A$121,1)='Cevap Anahtarı'!$C$2:$C$121)))</f>
        <v/>
      </c>
      <c r="I6" s="14">
        <f>IF($B6="","",SUMPRODUCT(('Cevap Anahtarı'!$B$2:$B$121=H$2)*('Cevap Anahtarı'!$C$2:$C$121&lt;&gt;"")*(MID($D6,'Cevap Anahtarı'!$A$2:$A$121,1)&lt;&gt;"")*ISNUMBER(FIND(UPPER(MID($D6,'Cevap Anahtarı'!$A$2:$A$121,1)),"ABCDE"))*(MID($D6,'Cevap Anahtarı'!$A$2:$A$121,1)&lt;&gt;'Cevap Anahtarı'!$C$2:$C$121)))</f>
        <v/>
      </c>
      <c r="J6" s="15">
        <f>IF($B6="","",ROUND(H6-IF(Ayarlar!$B$6&gt;0,I6/Ayarlar!$B$6,0),2))</f>
        <v/>
      </c>
      <c r="K6" s="14">
        <f>IF($B6="","",SUMPRODUCT(('Cevap Anahtarı'!$B$2:$B$121=K$2)*('Cevap Anahtarı'!$C$2:$C$121&lt;&gt;"")*(MID($D6,'Cevap Anahtarı'!$A$2:$A$121,1)='Cevap Anahtarı'!$C$2:$C$121)))</f>
        <v/>
      </c>
      <c r="L6" s="14">
        <f>IF($B6="","",SUMPRODUCT(('Cevap Anahtarı'!$B$2:$B$121=K$2)*('Cevap Anahtarı'!$C$2:$C$121&lt;&gt;"")*(MID($D6,'Cevap Anahtarı'!$A$2:$A$121,1)&lt;&gt;"")*ISNUMBER(FIND(UPPER(MID($D6,'Cevap Anahtarı'!$A$2:$A$121,1)),"ABCDE"))*(MID($D6,'Cevap Anahtarı'!$A$2:$A$121,1)&lt;&gt;'Cevap Anahtarı'!$C$2:$C$121)))</f>
        <v/>
      </c>
      <c r="M6" s="15">
        <f>IF($B6="","",ROUND(K6-IF(Ayarlar!$B$6&gt;0,L6/Ayarlar!$B$6,0),2))</f>
        <v/>
      </c>
      <c r="N6" s="14">
        <f>IF($B6="","",SUMPRODUCT(('Cevap Anahtarı'!$B$2:$B$121=N$2)*('Cevap Anahtarı'!$C$2:$C$121&lt;&gt;"")*(MID($D6,'Cevap Anahtarı'!$A$2:$A$121,1)='Cevap Anahtarı'!$C$2:$C$121)))</f>
        <v/>
      </c>
      <c r="O6" s="14">
        <f>IF($B6="","",SUMPRODUCT(('Cevap Anahtarı'!$B$2:$B$121=N$2)*('Cevap Anahtarı'!$C$2:$C$121&lt;&gt;"")*(MID($D6,'Cevap Anahtarı'!$A$2:$A$121,1)&lt;&gt;"")*ISNUMBER(FIND(UPPER(MID($D6,'Cevap Anahtarı'!$A$2:$A$121,1)),"ABCDE"))*(MID($D6,'Cevap Anahtarı'!$A$2:$A$121,1)&lt;&gt;'Cevap Anahtarı'!$C$2:$C$121)))</f>
        <v/>
      </c>
      <c r="P6" s="15">
        <f>IF($B6="","",ROUND(N6-IF(Ayarlar!$B$6&gt;0,O6/Ayarlar!$B$6,0),2))</f>
        <v/>
      </c>
      <c r="Q6" s="14">
        <f>IF($B6="","",SUMPRODUCT(('Cevap Anahtarı'!$B$2:$B$121=Q$2)*('Cevap Anahtarı'!$C$2:$C$121&lt;&gt;"")*(MID($D6,'Cevap Anahtarı'!$A$2:$A$121,1)='Cevap Anahtarı'!$C$2:$C$121)))</f>
        <v/>
      </c>
      <c r="R6" s="14">
        <f>IF($B6="","",SUMPRODUCT(('Cevap Anahtarı'!$B$2:$B$121=Q$2)*('Cevap Anahtarı'!$C$2:$C$121&lt;&gt;"")*(MID($D6,'Cevap Anahtarı'!$A$2:$A$121,1)&lt;&gt;"")*ISNUMBER(FIND(UPPER(MID($D6,'Cevap Anahtarı'!$A$2:$A$121,1)),"ABCDE"))*(MID($D6,'Cevap Anahtarı'!$A$2:$A$121,1)&lt;&gt;'Cevap Anahtarı'!$C$2:$C$121)))</f>
        <v/>
      </c>
      <c r="S6" s="15">
        <f>IF($B6="","",ROUND(Q6-IF(Ayarlar!$B$6&gt;0,R6/Ayarlar!$B$6,0),2))</f>
        <v/>
      </c>
      <c r="T6" s="14">
        <f>IF($B6="","",SUMPRODUCT(('Cevap Anahtarı'!$B$2:$B$121=T$2)*('Cevap Anahtarı'!$C$2:$C$121&lt;&gt;"")*(MID($D6,'Cevap Anahtarı'!$A$2:$A$121,1)='Cevap Anahtarı'!$C$2:$C$121)))</f>
        <v/>
      </c>
      <c r="U6" s="14">
        <f>IF($B6="","",SUMPRODUCT(('Cevap Anahtarı'!$B$2:$B$121=T$2)*('Cevap Anahtarı'!$C$2:$C$121&lt;&gt;"")*(MID($D6,'Cevap Anahtarı'!$A$2:$A$121,1)&lt;&gt;"")*ISNUMBER(FIND(UPPER(MID($D6,'Cevap Anahtarı'!$A$2:$A$121,1)),"ABCDE"))*(MID($D6,'Cevap Anahtarı'!$A$2:$A$121,1)&lt;&gt;'Cevap Anahtarı'!$C$2:$C$121)))</f>
        <v/>
      </c>
      <c r="V6" s="15">
        <f>IF($B6="","",ROUND(T6-IF(Ayarlar!$B$6&gt;0,U6/Ayarlar!$B$6,0),2))</f>
        <v/>
      </c>
      <c r="W6" s="15">
        <f>IF($B6="","",G6+J6+M6+P6+S6+V6)</f>
        <v/>
      </c>
      <c r="X6" s="14">
        <f>IF($B6="","",RANK(W6,$W$4:$W$503))</f>
        <v/>
      </c>
    </row>
    <row r="7">
      <c r="A7" t="n">
        <v>1004</v>
      </c>
      <c r="B7" t="inlineStr">
        <is>
          <t>Can D.</t>
        </is>
      </c>
      <c r="C7" t="inlineStr">
        <is>
          <t>8-A</t>
        </is>
      </c>
      <c r="D7" s="13" t="inlineStr">
        <is>
          <t xml:space="preserve"> BB  ADBDDCC CDCDA CA DC D   AD DBAADBAD  BBDADBCC CBCBBDBABCAD    C  CABB BADADCBCD BACBB</t>
        </is>
      </c>
      <c r="E7" s="14">
        <f>IF($B7="","",SUMPRODUCT(('Cevap Anahtarı'!$B$2:$B$121=E$2)*('Cevap Anahtarı'!$C$2:$C$121&lt;&gt;"")*(MID($D7,'Cevap Anahtarı'!$A$2:$A$121,1)='Cevap Anahtarı'!$C$2:$C$121)))</f>
        <v/>
      </c>
      <c r="F7" s="14">
        <f>IF($B7="","",SUMPRODUCT(('Cevap Anahtarı'!$B$2:$B$121=E$2)*('Cevap Anahtarı'!$C$2:$C$121&lt;&gt;"")*(MID($D7,'Cevap Anahtarı'!$A$2:$A$121,1)&lt;&gt;"")*ISNUMBER(FIND(UPPER(MID($D7,'Cevap Anahtarı'!$A$2:$A$121,1)),"ABCDE"))*(MID($D7,'Cevap Anahtarı'!$A$2:$A$121,1)&lt;&gt;'Cevap Anahtarı'!$C$2:$C$121)))</f>
        <v/>
      </c>
      <c r="G7" s="15">
        <f>IF($B7="","",ROUND(E7-IF(Ayarlar!$B$6&gt;0,F7/Ayarlar!$B$6,0),2))</f>
        <v/>
      </c>
      <c r="H7" s="14">
        <f>IF($B7="","",SUMPRODUCT(('Cevap Anahtarı'!$B$2:$B$121=H$2)*('Cevap Anahtarı'!$C$2:$C$121&lt;&gt;"")*(MID($D7,'Cevap Anahtarı'!$A$2:$A$121,1)='Cevap Anahtarı'!$C$2:$C$121)))</f>
        <v/>
      </c>
      <c r="I7" s="14">
        <f>IF($B7="","",SUMPRODUCT(('Cevap Anahtarı'!$B$2:$B$121=H$2)*('Cevap Anahtarı'!$C$2:$C$121&lt;&gt;"")*(MID($D7,'Cevap Anahtarı'!$A$2:$A$121,1)&lt;&gt;"")*ISNUMBER(FIND(UPPER(MID($D7,'Cevap Anahtarı'!$A$2:$A$121,1)),"ABCDE"))*(MID($D7,'Cevap Anahtarı'!$A$2:$A$121,1)&lt;&gt;'Cevap Anahtarı'!$C$2:$C$121)))</f>
        <v/>
      </c>
      <c r="J7" s="15">
        <f>IF($B7="","",ROUND(H7-IF(Ayarlar!$B$6&gt;0,I7/Ayarlar!$B$6,0),2))</f>
        <v/>
      </c>
      <c r="K7" s="14">
        <f>IF($B7="","",SUMPRODUCT(('Cevap Anahtarı'!$B$2:$B$121=K$2)*('Cevap Anahtarı'!$C$2:$C$121&lt;&gt;"")*(MID($D7,'Cevap Anahtarı'!$A$2:$A$121,1)='Cevap Anahtarı'!$C$2:$C$121)))</f>
        <v/>
      </c>
      <c r="L7" s="14">
        <f>IF($B7="","",SUMPRODUCT(('Cevap Anahtarı'!$B$2:$B$121=K$2)*('Cevap Anahtarı'!$C$2:$C$121&lt;&gt;"")*(MID($D7,'Cevap Anahtarı'!$A$2:$A$121,1)&lt;&gt;"")*ISNUMBER(FIND(UPPER(MID($D7,'Cevap Anahtarı'!$A$2:$A$121,1)),"ABCDE"))*(MID($D7,'Cevap Anahtarı'!$A$2:$A$121,1)&lt;&gt;'Cevap Anahtarı'!$C$2:$C$121)))</f>
        <v/>
      </c>
      <c r="M7" s="15">
        <f>IF($B7="","",ROUND(K7-IF(Ayarlar!$B$6&gt;0,L7/Ayarlar!$B$6,0),2))</f>
        <v/>
      </c>
      <c r="N7" s="14">
        <f>IF($B7="","",SUMPRODUCT(('Cevap Anahtarı'!$B$2:$B$121=N$2)*('Cevap Anahtarı'!$C$2:$C$121&lt;&gt;"")*(MID($D7,'Cevap Anahtarı'!$A$2:$A$121,1)='Cevap Anahtarı'!$C$2:$C$121)))</f>
        <v/>
      </c>
      <c r="O7" s="14">
        <f>IF($B7="","",SUMPRODUCT(('Cevap Anahtarı'!$B$2:$B$121=N$2)*('Cevap Anahtarı'!$C$2:$C$121&lt;&gt;"")*(MID($D7,'Cevap Anahtarı'!$A$2:$A$121,1)&lt;&gt;"")*ISNUMBER(FIND(UPPER(MID($D7,'Cevap Anahtarı'!$A$2:$A$121,1)),"ABCDE"))*(MID($D7,'Cevap Anahtarı'!$A$2:$A$121,1)&lt;&gt;'Cevap Anahtarı'!$C$2:$C$121)))</f>
        <v/>
      </c>
      <c r="P7" s="15">
        <f>IF($B7="","",ROUND(N7-IF(Ayarlar!$B$6&gt;0,O7/Ayarlar!$B$6,0),2))</f>
        <v/>
      </c>
      <c r="Q7" s="14">
        <f>IF($B7="","",SUMPRODUCT(('Cevap Anahtarı'!$B$2:$B$121=Q$2)*('Cevap Anahtarı'!$C$2:$C$121&lt;&gt;"")*(MID($D7,'Cevap Anahtarı'!$A$2:$A$121,1)='Cevap Anahtarı'!$C$2:$C$121)))</f>
        <v/>
      </c>
      <c r="R7" s="14">
        <f>IF($B7="","",SUMPRODUCT(('Cevap Anahtarı'!$B$2:$B$121=Q$2)*('Cevap Anahtarı'!$C$2:$C$121&lt;&gt;"")*(MID($D7,'Cevap Anahtarı'!$A$2:$A$121,1)&lt;&gt;"")*ISNUMBER(FIND(UPPER(MID($D7,'Cevap Anahtarı'!$A$2:$A$121,1)),"ABCDE"))*(MID($D7,'Cevap Anahtarı'!$A$2:$A$121,1)&lt;&gt;'Cevap Anahtarı'!$C$2:$C$121)))</f>
        <v/>
      </c>
      <c r="S7" s="15">
        <f>IF($B7="","",ROUND(Q7-IF(Ayarlar!$B$6&gt;0,R7/Ayarlar!$B$6,0),2))</f>
        <v/>
      </c>
      <c r="T7" s="14">
        <f>IF($B7="","",SUMPRODUCT(('Cevap Anahtarı'!$B$2:$B$121=T$2)*('Cevap Anahtarı'!$C$2:$C$121&lt;&gt;"")*(MID($D7,'Cevap Anahtarı'!$A$2:$A$121,1)='Cevap Anahtarı'!$C$2:$C$121)))</f>
        <v/>
      </c>
      <c r="U7" s="14">
        <f>IF($B7="","",SUMPRODUCT(('Cevap Anahtarı'!$B$2:$B$121=T$2)*('Cevap Anahtarı'!$C$2:$C$121&lt;&gt;"")*(MID($D7,'Cevap Anahtarı'!$A$2:$A$121,1)&lt;&gt;"")*ISNUMBER(FIND(UPPER(MID($D7,'Cevap Anahtarı'!$A$2:$A$121,1)),"ABCDE"))*(MID($D7,'Cevap Anahtarı'!$A$2:$A$121,1)&lt;&gt;'Cevap Anahtarı'!$C$2:$C$121)))</f>
        <v/>
      </c>
      <c r="V7" s="15">
        <f>IF($B7="","",ROUND(T7-IF(Ayarlar!$B$6&gt;0,U7/Ayarlar!$B$6,0),2))</f>
        <v/>
      </c>
      <c r="W7" s="15">
        <f>IF($B7="","",G7+J7+M7+P7+S7+V7)</f>
        <v/>
      </c>
      <c r="X7" s="14">
        <f>IF($B7="","",RANK(W7,$W$4:$W$503))</f>
        <v/>
      </c>
    </row>
    <row r="8">
      <c r="A8" t="n">
        <v>1005</v>
      </c>
      <c r="B8" t="inlineStr">
        <is>
          <t>Elif S.</t>
        </is>
      </c>
      <c r="C8" t="inlineStr">
        <is>
          <t>8-B</t>
        </is>
      </c>
      <c r="D8" s="13" t="inlineStr">
        <is>
          <t>BDBCABDBADCDCCDDDADDBDDBCCDCCBDDABDC DADAAD DDBACCACBCAADCABCAABDBCAADCC CCDCDBDDABACDBCAB</t>
        </is>
      </c>
      <c r="E8" s="14">
        <f>IF($B8="","",SUMPRODUCT(('Cevap Anahtarı'!$B$2:$B$121=E$2)*('Cevap Anahtarı'!$C$2:$C$121&lt;&gt;"")*(MID($D8,'Cevap Anahtarı'!$A$2:$A$121,1)='Cevap Anahtarı'!$C$2:$C$121)))</f>
        <v/>
      </c>
      <c r="F8" s="14">
        <f>IF($B8="","",SUMPRODUCT(('Cevap Anahtarı'!$B$2:$B$121=E$2)*('Cevap Anahtarı'!$C$2:$C$121&lt;&gt;"")*(MID($D8,'Cevap Anahtarı'!$A$2:$A$121,1)&lt;&gt;"")*ISNUMBER(FIND(UPPER(MID($D8,'Cevap Anahtarı'!$A$2:$A$121,1)),"ABCDE"))*(MID($D8,'Cevap Anahtarı'!$A$2:$A$121,1)&lt;&gt;'Cevap Anahtarı'!$C$2:$C$121)))</f>
        <v/>
      </c>
      <c r="G8" s="15">
        <f>IF($B8="","",ROUND(E8-IF(Ayarlar!$B$6&gt;0,F8/Ayarlar!$B$6,0),2))</f>
        <v/>
      </c>
      <c r="H8" s="14">
        <f>IF($B8="","",SUMPRODUCT(('Cevap Anahtarı'!$B$2:$B$121=H$2)*('Cevap Anahtarı'!$C$2:$C$121&lt;&gt;"")*(MID($D8,'Cevap Anahtarı'!$A$2:$A$121,1)='Cevap Anahtarı'!$C$2:$C$121)))</f>
        <v/>
      </c>
      <c r="I8" s="14">
        <f>IF($B8="","",SUMPRODUCT(('Cevap Anahtarı'!$B$2:$B$121=H$2)*('Cevap Anahtarı'!$C$2:$C$121&lt;&gt;"")*(MID($D8,'Cevap Anahtarı'!$A$2:$A$121,1)&lt;&gt;"")*ISNUMBER(FIND(UPPER(MID($D8,'Cevap Anahtarı'!$A$2:$A$121,1)),"ABCDE"))*(MID($D8,'Cevap Anahtarı'!$A$2:$A$121,1)&lt;&gt;'Cevap Anahtarı'!$C$2:$C$121)))</f>
        <v/>
      </c>
      <c r="J8" s="15">
        <f>IF($B8="","",ROUND(H8-IF(Ayarlar!$B$6&gt;0,I8/Ayarlar!$B$6,0),2))</f>
        <v/>
      </c>
      <c r="K8" s="14">
        <f>IF($B8="","",SUMPRODUCT(('Cevap Anahtarı'!$B$2:$B$121=K$2)*('Cevap Anahtarı'!$C$2:$C$121&lt;&gt;"")*(MID($D8,'Cevap Anahtarı'!$A$2:$A$121,1)='Cevap Anahtarı'!$C$2:$C$121)))</f>
        <v/>
      </c>
      <c r="L8" s="14">
        <f>IF($B8="","",SUMPRODUCT(('Cevap Anahtarı'!$B$2:$B$121=K$2)*('Cevap Anahtarı'!$C$2:$C$121&lt;&gt;"")*(MID($D8,'Cevap Anahtarı'!$A$2:$A$121,1)&lt;&gt;"")*ISNUMBER(FIND(UPPER(MID($D8,'Cevap Anahtarı'!$A$2:$A$121,1)),"ABCDE"))*(MID($D8,'Cevap Anahtarı'!$A$2:$A$121,1)&lt;&gt;'Cevap Anahtarı'!$C$2:$C$121)))</f>
        <v/>
      </c>
      <c r="M8" s="15">
        <f>IF($B8="","",ROUND(K8-IF(Ayarlar!$B$6&gt;0,L8/Ayarlar!$B$6,0),2))</f>
        <v/>
      </c>
      <c r="N8" s="14">
        <f>IF($B8="","",SUMPRODUCT(('Cevap Anahtarı'!$B$2:$B$121=N$2)*('Cevap Anahtarı'!$C$2:$C$121&lt;&gt;"")*(MID($D8,'Cevap Anahtarı'!$A$2:$A$121,1)='Cevap Anahtarı'!$C$2:$C$121)))</f>
        <v/>
      </c>
      <c r="O8" s="14">
        <f>IF($B8="","",SUMPRODUCT(('Cevap Anahtarı'!$B$2:$B$121=N$2)*('Cevap Anahtarı'!$C$2:$C$121&lt;&gt;"")*(MID($D8,'Cevap Anahtarı'!$A$2:$A$121,1)&lt;&gt;"")*ISNUMBER(FIND(UPPER(MID($D8,'Cevap Anahtarı'!$A$2:$A$121,1)),"ABCDE"))*(MID($D8,'Cevap Anahtarı'!$A$2:$A$121,1)&lt;&gt;'Cevap Anahtarı'!$C$2:$C$121)))</f>
        <v/>
      </c>
      <c r="P8" s="15">
        <f>IF($B8="","",ROUND(N8-IF(Ayarlar!$B$6&gt;0,O8/Ayarlar!$B$6,0),2))</f>
        <v/>
      </c>
      <c r="Q8" s="14">
        <f>IF($B8="","",SUMPRODUCT(('Cevap Anahtarı'!$B$2:$B$121=Q$2)*('Cevap Anahtarı'!$C$2:$C$121&lt;&gt;"")*(MID($D8,'Cevap Anahtarı'!$A$2:$A$121,1)='Cevap Anahtarı'!$C$2:$C$121)))</f>
        <v/>
      </c>
      <c r="R8" s="14">
        <f>IF($B8="","",SUMPRODUCT(('Cevap Anahtarı'!$B$2:$B$121=Q$2)*('Cevap Anahtarı'!$C$2:$C$121&lt;&gt;"")*(MID($D8,'Cevap Anahtarı'!$A$2:$A$121,1)&lt;&gt;"")*ISNUMBER(FIND(UPPER(MID($D8,'Cevap Anahtarı'!$A$2:$A$121,1)),"ABCDE"))*(MID($D8,'Cevap Anahtarı'!$A$2:$A$121,1)&lt;&gt;'Cevap Anahtarı'!$C$2:$C$121)))</f>
        <v/>
      </c>
      <c r="S8" s="15">
        <f>IF($B8="","",ROUND(Q8-IF(Ayarlar!$B$6&gt;0,R8/Ayarlar!$B$6,0),2))</f>
        <v/>
      </c>
      <c r="T8" s="14">
        <f>IF($B8="","",SUMPRODUCT(('Cevap Anahtarı'!$B$2:$B$121=T$2)*('Cevap Anahtarı'!$C$2:$C$121&lt;&gt;"")*(MID($D8,'Cevap Anahtarı'!$A$2:$A$121,1)='Cevap Anahtarı'!$C$2:$C$121)))</f>
        <v/>
      </c>
      <c r="U8" s="14">
        <f>IF($B8="","",SUMPRODUCT(('Cevap Anahtarı'!$B$2:$B$121=T$2)*('Cevap Anahtarı'!$C$2:$C$121&lt;&gt;"")*(MID($D8,'Cevap Anahtarı'!$A$2:$A$121,1)&lt;&gt;"")*ISNUMBER(FIND(UPPER(MID($D8,'Cevap Anahtarı'!$A$2:$A$121,1)),"ABCDE"))*(MID($D8,'Cevap Anahtarı'!$A$2:$A$121,1)&lt;&gt;'Cevap Anahtarı'!$C$2:$C$121)))</f>
        <v/>
      </c>
      <c r="V8" s="15">
        <f>IF($B8="","",ROUND(T8-IF(Ayarlar!$B$6&gt;0,U8/Ayarlar!$B$6,0),2))</f>
        <v/>
      </c>
      <c r="W8" s="15">
        <f>IF($B8="","",G8+J8+M8+P8+S8+V8)</f>
        <v/>
      </c>
      <c r="X8" s="14">
        <f>IF($B8="","",RANK(W8,$W$4:$W$503))</f>
        <v/>
      </c>
    </row>
    <row r="9">
      <c r="A9" t="n">
        <v>1006</v>
      </c>
      <c r="B9" t="inlineStr">
        <is>
          <t>Burak T.</t>
        </is>
      </c>
      <c r="C9" t="inlineStr">
        <is>
          <t>8-B</t>
        </is>
      </c>
      <c r="D9" s="13" t="inlineStr">
        <is>
          <t>BABCACDBDBCCCCDDBA CBBCDAC     CCADC DA A ABD BAC ACBB  A ABCDC ABCDADCCACB CDBC BBADBBCAB</t>
        </is>
      </c>
      <c r="E9" s="14">
        <f>IF($B9="","",SUMPRODUCT(('Cevap Anahtarı'!$B$2:$B$121=E$2)*('Cevap Anahtarı'!$C$2:$C$121&lt;&gt;"")*(MID($D9,'Cevap Anahtarı'!$A$2:$A$121,1)='Cevap Anahtarı'!$C$2:$C$121)))</f>
        <v/>
      </c>
      <c r="F9" s="14">
        <f>IF($B9="","",SUMPRODUCT(('Cevap Anahtarı'!$B$2:$B$121=E$2)*('Cevap Anahtarı'!$C$2:$C$121&lt;&gt;"")*(MID($D9,'Cevap Anahtarı'!$A$2:$A$121,1)&lt;&gt;"")*ISNUMBER(FIND(UPPER(MID($D9,'Cevap Anahtarı'!$A$2:$A$121,1)),"ABCDE"))*(MID($D9,'Cevap Anahtarı'!$A$2:$A$121,1)&lt;&gt;'Cevap Anahtarı'!$C$2:$C$121)))</f>
        <v/>
      </c>
      <c r="G9" s="15">
        <f>IF($B9="","",ROUND(E9-IF(Ayarlar!$B$6&gt;0,F9/Ayarlar!$B$6,0),2))</f>
        <v/>
      </c>
      <c r="H9" s="14">
        <f>IF($B9="","",SUMPRODUCT(('Cevap Anahtarı'!$B$2:$B$121=H$2)*('Cevap Anahtarı'!$C$2:$C$121&lt;&gt;"")*(MID($D9,'Cevap Anahtarı'!$A$2:$A$121,1)='Cevap Anahtarı'!$C$2:$C$121)))</f>
        <v/>
      </c>
      <c r="I9" s="14">
        <f>IF($B9="","",SUMPRODUCT(('Cevap Anahtarı'!$B$2:$B$121=H$2)*('Cevap Anahtarı'!$C$2:$C$121&lt;&gt;"")*(MID($D9,'Cevap Anahtarı'!$A$2:$A$121,1)&lt;&gt;"")*ISNUMBER(FIND(UPPER(MID($D9,'Cevap Anahtarı'!$A$2:$A$121,1)),"ABCDE"))*(MID($D9,'Cevap Anahtarı'!$A$2:$A$121,1)&lt;&gt;'Cevap Anahtarı'!$C$2:$C$121)))</f>
        <v/>
      </c>
      <c r="J9" s="15">
        <f>IF($B9="","",ROUND(H9-IF(Ayarlar!$B$6&gt;0,I9/Ayarlar!$B$6,0),2))</f>
        <v/>
      </c>
      <c r="K9" s="14">
        <f>IF($B9="","",SUMPRODUCT(('Cevap Anahtarı'!$B$2:$B$121=K$2)*('Cevap Anahtarı'!$C$2:$C$121&lt;&gt;"")*(MID($D9,'Cevap Anahtarı'!$A$2:$A$121,1)='Cevap Anahtarı'!$C$2:$C$121)))</f>
        <v/>
      </c>
      <c r="L9" s="14">
        <f>IF($B9="","",SUMPRODUCT(('Cevap Anahtarı'!$B$2:$B$121=K$2)*('Cevap Anahtarı'!$C$2:$C$121&lt;&gt;"")*(MID($D9,'Cevap Anahtarı'!$A$2:$A$121,1)&lt;&gt;"")*ISNUMBER(FIND(UPPER(MID($D9,'Cevap Anahtarı'!$A$2:$A$121,1)),"ABCDE"))*(MID($D9,'Cevap Anahtarı'!$A$2:$A$121,1)&lt;&gt;'Cevap Anahtarı'!$C$2:$C$121)))</f>
        <v/>
      </c>
      <c r="M9" s="15">
        <f>IF($B9="","",ROUND(K9-IF(Ayarlar!$B$6&gt;0,L9/Ayarlar!$B$6,0),2))</f>
        <v/>
      </c>
      <c r="N9" s="14">
        <f>IF($B9="","",SUMPRODUCT(('Cevap Anahtarı'!$B$2:$B$121=N$2)*('Cevap Anahtarı'!$C$2:$C$121&lt;&gt;"")*(MID($D9,'Cevap Anahtarı'!$A$2:$A$121,1)='Cevap Anahtarı'!$C$2:$C$121)))</f>
        <v/>
      </c>
      <c r="O9" s="14">
        <f>IF($B9="","",SUMPRODUCT(('Cevap Anahtarı'!$B$2:$B$121=N$2)*('Cevap Anahtarı'!$C$2:$C$121&lt;&gt;"")*(MID($D9,'Cevap Anahtarı'!$A$2:$A$121,1)&lt;&gt;"")*ISNUMBER(FIND(UPPER(MID($D9,'Cevap Anahtarı'!$A$2:$A$121,1)),"ABCDE"))*(MID($D9,'Cevap Anahtarı'!$A$2:$A$121,1)&lt;&gt;'Cevap Anahtarı'!$C$2:$C$121)))</f>
        <v/>
      </c>
      <c r="P9" s="15">
        <f>IF($B9="","",ROUND(N9-IF(Ayarlar!$B$6&gt;0,O9/Ayarlar!$B$6,0),2))</f>
        <v/>
      </c>
      <c r="Q9" s="14">
        <f>IF($B9="","",SUMPRODUCT(('Cevap Anahtarı'!$B$2:$B$121=Q$2)*('Cevap Anahtarı'!$C$2:$C$121&lt;&gt;"")*(MID($D9,'Cevap Anahtarı'!$A$2:$A$121,1)='Cevap Anahtarı'!$C$2:$C$121)))</f>
        <v/>
      </c>
      <c r="R9" s="14">
        <f>IF($B9="","",SUMPRODUCT(('Cevap Anahtarı'!$B$2:$B$121=Q$2)*('Cevap Anahtarı'!$C$2:$C$121&lt;&gt;"")*(MID($D9,'Cevap Anahtarı'!$A$2:$A$121,1)&lt;&gt;"")*ISNUMBER(FIND(UPPER(MID($D9,'Cevap Anahtarı'!$A$2:$A$121,1)),"ABCDE"))*(MID($D9,'Cevap Anahtarı'!$A$2:$A$121,1)&lt;&gt;'Cevap Anahtarı'!$C$2:$C$121)))</f>
        <v/>
      </c>
      <c r="S9" s="15">
        <f>IF($B9="","",ROUND(Q9-IF(Ayarlar!$B$6&gt;0,R9/Ayarlar!$B$6,0),2))</f>
        <v/>
      </c>
      <c r="T9" s="14">
        <f>IF($B9="","",SUMPRODUCT(('Cevap Anahtarı'!$B$2:$B$121=T$2)*('Cevap Anahtarı'!$C$2:$C$121&lt;&gt;"")*(MID($D9,'Cevap Anahtarı'!$A$2:$A$121,1)='Cevap Anahtarı'!$C$2:$C$121)))</f>
        <v/>
      </c>
      <c r="U9" s="14">
        <f>IF($B9="","",SUMPRODUCT(('Cevap Anahtarı'!$B$2:$B$121=T$2)*('Cevap Anahtarı'!$C$2:$C$121&lt;&gt;"")*(MID($D9,'Cevap Anahtarı'!$A$2:$A$121,1)&lt;&gt;"")*ISNUMBER(FIND(UPPER(MID($D9,'Cevap Anahtarı'!$A$2:$A$121,1)),"ABCDE"))*(MID($D9,'Cevap Anahtarı'!$A$2:$A$121,1)&lt;&gt;'Cevap Anahtarı'!$C$2:$C$121)))</f>
        <v/>
      </c>
      <c r="V9" s="15">
        <f>IF($B9="","",ROUND(T9-IF(Ayarlar!$B$6&gt;0,U9/Ayarlar!$B$6,0),2))</f>
        <v/>
      </c>
      <c r="W9" s="15">
        <f>IF($B9="","",G9+J9+M9+P9+S9+V9)</f>
        <v/>
      </c>
      <c r="X9" s="14">
        <f>IF($B9="","",RANK(W9,$W$4:$W$503))</f>
        <v/>
      </c>
    </row>
    <row r="10">
      <c r="A10" t="n">
        <v>1007</v>
      </c>
      <c r="B10" t="inlineStr">
        <is>
          <t>Deniz Ö.</t>
        </is>
      </c>
      <c r="C10" t="inlineStr">
        <is>
          <t>8-B</t>
        </is>
      </c>
      <c r="D10" s="13" t="inlineStr">
        <is>
          <t xml:space="preserve">BBB ABDAADC CCDDDDCD AABCCDDABDDAADCDDD AADABDCB CACBCCACAABBAABDCCAAD CB B CDDDBBCABBCCC </t>
        </is>
      </c>
      <c r="E10" s="14">
        <f>IF($B10="","",SUMPRODUCT(('Cevap Anahtarı'!$B$2:$B$121=E$2)*('Cevap Anahtarı'!$C$2:$C$121&lt;&gt;"")*(MID($D10,'Cevap Anahtarı'!$A$2:$A$121,1)='Cevap Anahtarı'!$C$2:$C$121)))</f>
        <v/>
      </c>
      <c r="F10" s="14">
        <f>IF($B10="","",SUMPRODUCT(('Cevap Anahtarı'!$B$2:$B$121=E$2)*('Cevap Anahtarı'!$C$2:$C$121&lt;&gt;"")*(MID($D10,'Cevap Anahtarı'!$A$2:$A$121,1)&lt;&gt;"")*ISNUMBER(FIND(UPPER(MID($D10,'Cevap Anahtarı'!$A$2:$A$121,1)),"ABCDE"))*(MID($D10,'Cevap Anahtarı'!$A$2:$A$121,1)&lt;&gt;'Cevap Anahtarı'!$C$2:$C$121)))</f>
        <v/>
      </c>
      <c r="G10" s="15">
        <f>IF($B10="","",ROUND(E10-IF(Ayarlar!$B$6&gt;0,F10/Ayarlar!$B$6,0),2))</f>
        <v/>
      </c>
      <c r="H10" s="14">
        <f>IF($B10="","",SUMPRODUCT(('Cevap Anahtarı'!$B$2:$B$121=H$2)*('Cevap Anahtarı'!$C$2:$C$121&lt;&gt;"")*(MID($D10,'Cevap Anahtarı'!$A$2:$A$121,1)='Cevap Anahtarı'!$C$2:$C$121)))</f>
        <v/>
      </c>
      <c r="I10" s="14">
        <f>IF($B10="","",SUMPRODUCT(('Cevap Anahtarı'!$B$2:$B$121=H$2)*('Cevap Anahtarı'!$C$2:$C$121&lt;&gt;"")*(MID($D10,'Cevap Anahtarı'!$A$2:$A$121,1)&lt;&gt;"")*ISNUMBER(FIND(UPPER(MID($D10,'Cevap Anahtarı'!$A$2:$A$121,1)),"ABCDE"))*(MID($D10,'Cevap Anahtarı'!$A$2:$A$121,1)&lt;&gt;'Cevap Anahtarı'!$C$2:$C$121)))</f>
        <v/>
      </c>
      <c r="J10" s="15">
        <f>IF($B10="","",ROUND(H10-IF(Ayarlar!$B$6&gt;0,I10/Ayarlar!$B$6,0),2))</f>
        <v/>
      </c>
      <c r="K10" s="14">
        <f>IF($B10="","",SUMPRODUCT(('Cevap Anahtarı'!$B$2:$B$121=K$2)*('Cevap Anahtarı'!$C$2:$C$121&lt;&gt;"")*(MID($D10,'Cevap Anahtarı'!$A$2:$A$121,1)='Cevap Anahtarı'!$C$2:$C$121)))</f>
        <v/>
      </c>
      <c r="L10" s="14">
        <f>IF($B10="","",SUMPRODUCT(('Cevap Anahtarı'!$B$2:$B$121=K$2)*('Cevap Anahtarı'!$C$2:$C$121&lt;&gt;"")*(MID($D10,'Cevap Anahtarı'!$A$2:$A$121,1)&lt;&gt;"")*ISNUMBER(FIND(UPPER(MID($D10,'Cevap Anahtarı'!$A$2:$A$121,1)),"ABCDE"))*(MID($D10,'Cevap Anahtarı'!$A$2:$A$121,1)&lt;&gt;'Cevap Anahtarı'!$C$2:$C$121)))</f>
        <v/>
      </c>
      <c r="M10" s="15">
        <f>IF($B10="","",ROUND(K10-IF(Ayarlar!$B$6&gt;0,L10/Ayarlar!$B$6,0),2))</f>
        <v/>
      </c>
      <c r="N10" s="14">
        <f>IF($B10="","",SUMPRODUCT(('Cevap Anahtarı'!$B$2:$B$121=N$2)*('Cevap Anahtarı'!$C$2:$C$121&lt;&gt;"")*(MID($D10,'Cevap Anahtarı'!$A$2:$A$121,1)='Cevap Anahtarı'!$C$2:$C$121)))</f>
        <v/>
      </c>
      <c r="O10" s="14">
        <f>IF($B10="","",SUMPRODUCT(('Cevap Anahtarı'!$B$2:$B$121=N$2)*('Cevap Anahtarı'!$C$2:$C$121&lt;&gt;"")*(MID($D10,'Cevap Anahtarı'!$A$2:$A$121,1)&lt;&gt;"")*ISNUMBER(FIND(UPPER(MID($D10,'Cevap Anahtarı'!$A$2:$A$121,1)),"ABCDE"))*(MID($D10,'Cevap Anahtarı'!$A$2:$A$121,1)&lt;&gt;'Cevap Anahtarı'!$C$2:$C$121)))</f>
        <v/>
      </c>
      <c r="P10" s="15">
        <f>IF($B10="","",ROUND(N10-IF(Ayarlar!$B$6&gt;0,O10/Ayarlar!$B$6,0),2))</f>
        <v/>
      </c>
      <c r="Q10" s="14">
        <f>IF($B10="","",SUMPRODUCT(('Cevap Anahtarı'!$B$2:$B$121=Q$2)*('Cevap Anahtarı'!$C$2:$C$121&lt;&gt;"")*(MID($D10,'Cevap Anahtarı'!$A$2:$A$121,1)='Cevap Anahtarı'!$C$2:$C$121)))</f>
        <v/>
      </c>
      <c r="R10" s="14">
        <f>IF($B10="","",SUMPRODUCT(('Cevap Anahtarı'!$B$2:$B$121=Q$2)*('Cevap Anahtarı'!$C$2:$C$121&lt;&gt;"")*(MID($D10,'Cevap Anahtarı'!$A$2:$A$121,1)&lt;&gt;"")*ISNUMBER(FIND(UPPER(MID($D10,'Cevap Anahtarı'!$A$2:$A$121,1)),"ABCDE"))*(MID($D10,'Cevap Anahtarı'!$A$2:$A$121,1)&lt;&gt;'Cevap Anahtarı'!$C$2:$C$121)))</f>
        <v/>
      </c>
      <c r="S10" s="15">
        <f>IF($B10="","",ROUND(Q10-IF(Ayarlar!$B$6&gt;0,R10/Ayarlar!$B$6,0),2))</f>
        <v/>
      </c>
      <c r="T10" s="14">
        <f>IF($B10="","",SUMPRODUCT(('Cevap Anahtarı'!$B$2:$B$121=T$2)*('Cevap Anahtarı'!$C$2:$C$121&lt;&gt;"")*(MID($D10,'Cevap Anahtarı'!$A$2:$A$121,1)='Cevap Anahtarı'!$C$2:$C$121)))</f>
        <v/>
      </c>
      <c r="U10" s="14">
        <f>IF($B10="","",SUMPRODUCT(('Cevap Anahtarı'!$B$2:$B$121=T$2)*('Cevap Anahtarı'!$C$2:$C$121&lt;&gt;"")*(MID($D10,'Cevap Anahtarı'!$A$2:$A$121,1)&lt;&gt;"")*ISNUMBER(FIND(UPPER(MID($D10,'Cevap Anahtarı'!$A$2:$A$121,1)),"ABCDE"))*(MID($D10,'Cevap Anahtarı'!$A$2:$A$121,1)&lt;&gt;'Cevap Anahtarı'!$C$2:$C$121)))</f>
        <v/>
      </c>
      <c r="V10" s="15">
        <f>IF($B10="","",ROUND(T10-IF(Ayarlar!$B$6&gt;0,U10/Ayarlar!$B$6,0),2))</f>
        <v/>
      </c>
      <c r="W10" s="15">
        <f>IF($B10="","",G10+J10+M10+P10+S10+V10)</f>
        <v/>
      </c>
      <c r="X10" s="14">
        <f>IF($B10="","",RANK(W10,$W$4:$W$503))</f>
        <v/>
      </c>
    </row>
    <row r="11">
      <c r="A11" t="n">
        <v>1008</v>
      </c>
      <c r="B11" t="inlineStr">
        <is>
          <t>Ece B.</t>
        </is>
      </c>
      <c r="C11" t="inlineStr">
        <is>
          <t>8-B</t>
        </is>
      </c>
      <c r="D11" s="13" t="inlineStr">
        <is>
          <t>A BCBBBBABBC DDDC CDDDDBCCDCCA B AD DD  ACDCDBCABDAAAADAD  AAABAAA  BD  DDBC BB DCDACAAAAD</t>
        </is>
      </c>
      <c r="E11" s="14">
        <f>IF($B11="","",SUMPRODUCT(('Cevap Anahtarı'!$B$2:$B$121=E$2)*('Cevap Anahtarı'!$C$2:$C$121&lt;&gt;"")*(MID($D11,'Cevap Anahtarı'!$A$2:$A$121,1)='Cevap Anahtarı'!$C$2:$C$121)))</f>
        <v/>
      </c>
      <c r="F11" s="14">
        <f>IF($B11="","",SUMPRODUCT(('Cevap Anahtarı'!$B$2:$B$121=E$2)*('Cevap Anahtarı'!$C$2:$C$121&lt;&gt;"")*(MID($D11,'Cevap Anahtarı'!$A$2:$A$121,1)&lt;&gt;"")*ISNUMBER(FIND(UPPER(MID($D11,'Cevap Anahtarı'!$A$2:$A$121,1)),"ABCDE"))*(MID($D11,'Cevap Anahtarı'!$A$2:$A$121,1)&lt;&gt;'Cevap Anahtarı'!$C$2:$C$121)))</f>
        <v/>
      </c>
      <c r="G11" s="15">
        <f>IF($B11="","",ROUND(E11-IF(Ayarlar!$B$6&gt;0,F11/Ayarlar!$B$6,0),2))</f>
        <v/>
      </c>
      <c r="H11" s="14">
        <f>IF($B11="","",SUMPRODUCT(('Cevap Anahtarı'!$B$2:$B$121=H$2)*('Cevap Anahtarı'!$C$2:$C$121&lt;&gt;"")*(MID($D11,'Cevap Anahtarı'!$A$2:$A$121,1)='Cevap Anahtarı'!$C$2:$C$121)))</f>
        <v/>
      </c>
      <c r="I11" s="14">
        <f>IF($B11="","",SUMPRODUCT(('Cevap Anahtarı'!$B$2:$B$121=H$2)*('Cevap Anahtarı'!$C$2:$C$121&lt;&gt;"")*(MID($D11,'Cevap Anahtarı'!$A$2:$A$121,1)&lt;&gt;"")*ISNUMBER(FIND(UPPER(MID($D11,'Cevap Anahtarı'!$A$2:$A$121,1)),"ABCDE"))*(MID($D11,'Cevap Anahtarı'!$A$2:$A$121,1)&lt;&gt;'Cevap Anahtarı'!$C$2:$C$121)))</f>
        <v/>
      </c>
      <c r="J11" s="15">
        <f>IF($B11="","",ROUND(H11-IF(Ayarlar!$B$6&gt;0,I11/Ayarlar!$B$6,0),2))</f>
        <v/>
      </c>
      <c r="K11" s="14">
        <f>IF($B11="","",SUMPRODUCT(('Cevap Anahtarı'!$B$2:$B$121=K$2)*('Cevap Anahtarı'!$C$2:$C$121&lt;&gt;"")*(MID($D11,'Cevap Anahtarı'!$A$2:$A$121,1)='Cevap Anahtarı'!$C$2:$C$121)))</f>
        <v/>
      </c>
      <c r="L11" s="14">
        <f>IF($B11="","",SUMPRODUCT(('Cevap Anahtarı'!$B$2:$B$121=K$2)*('Cevap Anahtarı'!$C$2:$C$121&lt;&gt;"")*(MID($D11,'Cevap Anahtarı'!$A$2:$A$121,1)&lt;&gt;"")*ISNUMBER(FIND(UPPER(MID($D11,'Cevap Anahtarı'!$A$2:$A$121,1)),"ABCDE"))*(MID($D11,'Cevap Anahtarı'!$A$2:$A$121,1)&lt;&gt;'Cevap Anahtarı'!$C$2:$C$121)))</f>
        <v/>
      </c>
      <c r="M11" s="15">
        <f>IF($B11="","",ROUND(K11-IF(Ayarlar!$B$6&gt;0,L11/Ayarlar!$B$6,0),2))</f>
        <v/>
      </c>
      <c r="N11" s="14">
        <f>IF($B11="","",SUMPRODUCT(('Cevap Anahtarı'!$B$2:$B$121=N$2)*('Cevap Anahtarı'!$C$2:$C$121&lt;&gt;"")*(MID($D11,'Cevap Anahtarı'!$A$2:$A$121,1)='Cevap Anahtarı'!$C$2:$C$121)))</f>
        <v/>
      </c>
      <c r="O11" s="14">
        <f>IF($B11="","",SUMPRODUCT(('Cevap Anahtarı'!$B$2:$B$121=N$2)*('Cevap Anahtarı'!$C$2:$C$121&lt;&gt;"")*(MID($D11,'Cevap Anahtarı'!$A$2:$A$121,1)&lt;&gt;"")*ISNUMBER(FIND(UPPER(MID($D11,'Cevap Anahtarı'!$A$2:$A$121,1)),"ABCDE"))*(MID($D11,'Cevap Anahtarı'!$A$2:$A$121,1)&lt;&gt;'Cevap Anahtarı'!$C$2:$C$121)))</f>
        <v/>
      </c>
      <c r="P11" s="15">
        <f>IF($B11="","",ROUND(N11-IF(Ayarlar!$B$6&gt;0,O11/Ayarlar!$B$6,0),2))</f>
        <v/>
      </c>
      <c r="Q11" s="14">
        <f>IF($B11="","",SUMPRODUCT(('Cevap Anahtarı'!$B$2:$B$121=Q$2)*('Cevap Anahtarı'!$C$2:$C$121&lt;&gt;"")*(MID($D11,'Cevap Anahtarı'!$A$2:$A$121,1)='Cevap Anahtarı'!$C$2:$C$121)))</f>
        <v/>
      </c>
      <c r="R11" s="14">
        <f>IF($B11="","",SUMPRODUCT(('Cevap Anahtarı'!$B$2:$B$121=Q$2)*('Cevap Anahtarı'!$C$2:$C$121&lt;&gt;"")*(MID($D11,'Cevap Anahtarı'!$A$2:$A$121,1)&lt;&gt;"")*ISNUMBER(FIND(UPPER(MID($D11,'Cevap Anahtarı'!$A$2:$A$121,1)),"ABCDE"))*(MID($D11,'Cevap Anahtarı'!$A$2:$A$121,1)&lt;&gt;'Cevap Anahtarı'!$C$2:$C$121)))</f>
        <v/>
      </c>
      <c r="S11" s="15">
        <f>IF($B11="","",ROUND(Q11-IF(Ayarlar!$B$6&gt;0,R11/Ayarlar!$B$6,0),2))</f>
        <v/>
      </c>
      <c r="T11" s="14">
        <f>IF($B11="","",SUMPRODUCT(('Cevap Anahtarı'!$B$2:$B$121=T$2)*('Cevap Anahtarı'!$C$2:$C$121&lt;&gt;"")*(MID($D11,'Cevap Anahtarı'!$A$2:$A$121,1)='Cevap Anahtarı'!$C$2:$C$121)))</f>
        <v/>
      </c>
      <c r="U11" s="14">
        <f>IF($B11="","",SUMPRODUCT(('Cevap Anahtarı'!$B$2:$B$121=T$2)*('Cevap Anahtarı'!$C$2:$C$121&lt;&gt;"")*(MID($D11,'Cevap Anahtarı'!$A$2:$A$121,1)&lt;&gt;"")*ISNUMBER(FIND(UPPER(MID($D11,'Cevap Anahtarı'!$A$2:$A$121,1)),"ABCDE"))*(MID($D11,'Cevap Anahtarı'!$A$2:$A$121,1)&lt;&gt;'Cevap Anahtarı'!$C$2:$C$121)))</f>
        <v/>
      </c>
      <c r="V11" s="15">
        <f>IF($B11="","",ROUND(T11-IF(Ayarlar!$B$6&gt;0,U11/Ayarlar!$B$6,0),2))</f>
        <v/>
      </c>
      <c r="W11" s="15">
        <f>IF($B11="","",G11+J11+M11+P11+S11+V11)</f>
        <v/>
      </c>
      <c r="X11" s="14">
        <f>IF($B11="","",RANK(W11,$W$4:$W$503))</f>
        <v/>
      </c>
    </row>
    <row r="12">
      <c r="E12" s="14">
        <f>IF($B12="","",SUMPRODUCT(('Cevap Anahtarı'!$B$2:$B$121=E$2)*('Cevap Anahtarı'!$C$2:$C$121&lt;&gt;"")*(MID($D12,'Cevap Anahtarı'!$A$2:$A$121,1)='Cevap Anahtarı'!$C$2:$C$121)))</f>
        <v/>
      </c>
      <c r="F12" s="14">
        <f>IF($B12="","",SUMPRODUCT(('Cevap Anahtarı'!$B$2:$B$121=E$2)*('Cevap Anahtarı'!$C$2:$C$121&lt;&gt;"")*(MID($D12,'Cevap Anahtarı'!$A$2:$A$121,1)&lt;&gt;"")*ISNUMBER(FIND(UPPER(MID($D12,'Cevap Anahtarı'!$A$2:$A$121,1)),"ABCDE"))*(MID($D12,'Cevap Anahtarı'!$A$2:$A$121,1)&lt;&gt;'Cevap Anahtarı'!$C$2:$C$121)))</f>
        <v/>
      </c>
      <c r="G12" s="15">
        <f>IF($B12="","",ROUND(E12-IF(Ayarlar!$B$6&gt;0,F12/Ayarlar!$B$6,0),2))</f>
        <v/>
      </c>
      <c r="H12" s="14">
        <f>IF($B12="","",SUMPRODUCT(('Cevap Anahtarı'!$B$2:$B$121=H$2)*('Cevap Anahtarı'!$C$2:$C$121&lt;&gt;"")*(MID($D12,'Cevap Anahtarı'!$A$2:$A$121,1)='Cevap Anahtarı'!$C$2:$C$121)))</f>
        <v/>
      </c>
      <c r="I12" s="14">
        <f>IF($B12="","",SUMPRODUCT(('Cevap Anahtarı'!$B$2:$B$121=H$2)*('Cevap Anahtarı'!$C$2:$C$121&lt;&gt;"")*(MID($D12,'Cevap Anahtarı'!$A$2:$A$121,1)&lt;&gt;"")*ISNUMBER(FIND(UPPER(MID($D12,'Cevap Anahtarı'!$A$2:$A$121,1)),"ABCDE"))*(MID($D12,'Cevap Anahtarı'!$A$2:$A$121,1)&lt;&gt;'Cevap Anahtarı'!$C$2:$C$121)))</f>
        <v/>
      </c>
      <c r="J12" s="15">
        <f>IF($B12="","",ROUND(H12-IF(Ayarlar!$B$6&gt;0,I12/Ayarlar!$B$6,0),2))</f>
        <v/>
      </c>
      <c r="K12" s="14">
        <f>IF($B12="","",SUMPRODUCT(('Cevap Anahtarı'!$B$2:$B$121=K$2)*('Cevap Anahtarı'!$C$2:$C$121&lt;&gt;"")*(MID($D12,'Cevap Anahtarı'!$A$2:$A$121,1)='Cevap Anahtarı'!$C$2:$C$121)))</f>
        <v/>
      </c>
      <c r="L12" s="14">
        <f>IF($B12="","",SUMPRODUCT(('Cevap Anahtarı'!$B$2:$B$121=K$2)*('Cevap Anahtarı'!$C$2:$C$121&lt;&gt;"")*(MID($D12,'Cevap Anahtarı'!$A$2:$A$121,1)&lt;&gt;"")*ISNUMBER(FIND(UPPER(MID($D12,'Cevap Anahtarı'!$A$2:$A$121,1)),"ABCDE"))*(MID($D12,'Cevap Anahtarı'!$A$2:$A$121,1)&lt;&gt;'Cevap Anahtarı'!$C$2:$C$121)))</f>
        <v/>
      </c>
      <c r="M12" s="15">
        <f>IF($B12="","",ROUND(K12-IF(Ayarlar!$B$6&gt;0,L12/Ayarlar!$B$6,0),2))</f>
        <v/>
      </c>
      <c r="N12" s="14">
        <f>IF($B12="","",SUMPRODUCT(('Cevap Anahtarı'!$B$2:$B$121=N$2)*('Cevap Anahtarı'!$C$2:$C$121&lt;&gt;"")*(MID($D12,'Cevap Anahtarı'!$A$2:$A$121,1)='Cevap Anahtarı'!$C$2:$C$121)))</f>
        <v/>
      </c>
      <c r="O12" s="14">
        <f>IF($B12="","",SUMPRODUCT(('Cevap Anahtarı'!$B$2:$B$121=N$2)*('Cevap Anahtarı'!$C$2:$C$121&lt;&gt;"")*(MID($D12,'Cevap Anahtarı'!$A$2:$A$121,1)&lt;&gt;"")*ISNUMBER(FIND(UPPER(MID($D12,'Cevap Anahtarı'!$A$2:$A$121,1)),"ABCDE"))*(MID($D12,'Cevap Anahtarı'!$A$2:$A$121,1)&lt;&gt;'Cevap Anahtarı'!$C$2:$C$121)))</f>
        <v/>
      </c>
      <c r="P12" s="15">
        <f>IF($B12="","",ROUND(N12-IF(Ayarlar!$B$6&gt;0,O12/Ayarlar!$B$6,0),2))</f>
        <v/>
      </c>
      <c r="Q12" s="14">
        <f>IF($B12="","",SUMPRODUCT(('Cevap Anahtarı'!$B$2:$B$121=Q$2)*('Cevap Anahtarı'!$C$2:$C$121&lt;&gt;"")*(MID($D12,'Cevap Anahtarı'!$A$2:$A$121,1)='Cevap Anahtarı'!$C$2:$C$121)))</f>
        <v/>
      </c>
      <c r="R12" s="14">
        <f>IF($B12="","",SUMPRODUCT(('Cevap Anahtarı'!$B$2:$B$121=Q$2)*('Cevap Anahtarı'!$C$2:$C$121&lt;&gt;"")*(MID($D12,'Cevap Anahtarı'!$A$2:$A$121,1)&lt;&gt;"")*ISNUMBER(FIND(UPPER(MID($D12,'Cevap Anahtarı'!$A$2:$A$121,1)),"ABCDE"))*(MID($D12,'Cevap Anahtarı'!$A$2:$A$121,1)&lt;&gt;'Cevap Anahtarı'!$C$2:$C$121)))</f>
        <v/>
      </c>
      <c r="S12" s="15">
        <f>IF($B12="","",ROUND(Q12-IF(Ayarlar!$B$6&gt;0,R12/Ayarlar!$B$6,0),2))</f>
        <v/>
      </c>
      <c r="T12" s="14">
        <f>IF($B12="","",SUMPRODUCT(('Cevap Anahtarı'!$B$2:$B$121=T$2)*('Cevap Anahtarı'!$C$2:$C$121&lt;&gt;"")*(MID($D12,'Cevap Anahtarı'!$A$2:$A$121,1)='Cevap Anahtarı'!$C$2:$C$121)))</f>
        <v/>
      </c>
      <c r="U12" s="14">
        <f>IF($B12="","",SUMPRODUCT(('Cevap Anahtarı'!$B$2:$B$121=T$2)*('Cevap Anahtarı'!$C$2:$C$121&lt;&gt;"")*(MID($D12,'Cevap Anahtarı'!$A$2:$A$121,1)&lt;&gt;"")*ISNUMBER(FIND(UPPER(MID($D12,'Cevap Anahtarı'!$A$2:$A$121,1)),"ABCDE"))*(MID($D12,'Cevap Anahtarı'!$A$2:$A$121,1)&lt;&gt;'Cevap Anahtarı'!$C$2:$C$121)))</f>
        <v/>
      </c>
      <c r="V12" s="15">
        <f>IF($B12="","",ROUND(T12-IF(Ayarlar!$B$6&gt;0,U12/Ayarlar!$B$6,0),2))</f>
        <v/>
      </c>
      <c r="W12" s="15">
        <f>IF($B12="","",G12+J12+M12+P12+S12+V12)</f>
        <v/>
      </c>
      <c r="X12" s="14">
        <f>IF($B12="","",RANK(W12,$W$4:$W$503))</f>
        <v/>
      </c>
    </row>
    <row r="13">
      <c r="E13" s="14">
        <f>IF($B13="","",SUMPRODUCT(('Cevap Anahtarı'!$B$2:$B$121=E$2)*('Cevap Anahtarı'!$C$2:$C$121&lt;&gt;"")*(MID($D13,'Cevap Anahtarı'!$A$2:$A$121,1)='Cevap Anahtarı'!$C$2:$C$121)))</f>
        <v/>
      </c>
      <c r="F13" s="14">
        <f>IF($B13="","",SUMPRODUCT(('Cevap Anahtarı'!$B$2:$B$121=E$2)*('Cevap Anahtarı'!$C$2:$C$121&lt;&gt;"")*(MID($D13,'Cevap Anahtarı'!$A$2:$A$121,1)&lt;&gt;"")*ISNUMBER(FIND(UPPER(MID($D13,'Cevap Anahtarı'!$A$2:$A$121,1)),"ABCDE"))*(MID($D13,'Cevap Anahtarı'!$A$2:$A$121,1)&lt;&gt;'Cevap Anahtarı'!$C$2:$C$121)))</f>
        <v/>
      </c>
      <c r="G13" s="15">
        <f>IF($B13="","",ROUND(E13-IF(Ayarlar!$B$6&gt;0,F13/Ayarlar!$B$6,0),2))</f>
        <v/>
      </c>
      <c r="H13" s="14">
        <f>IF($B13="","",SUMPRODUCT(('Cevap Anahtarı'!$B$2:$B$121=H$2)*('Cevap Anahtarı'!$C$2:$C$121&lt;&gt;"")*(MID($D13,'Cevap Anahtarı'!$A$2:$A$121,1)='Cevap Anahtarı'!$C$2:$C$121)))</f>
        <v/>
      </c>
      <c r="I13" s="14">
        <f>IF($B13="","",SUMPRODUCT(('Cevap Anahtarı'!$B$2:$B$121=H$2)*('Cevap Anahtarı'!$C$2:$C$121&lt;&gt;"")*(MID($D13,'Cevap Anahtarı'!$A$2:$A$121,1)&lt;&gt;"")*ISNUMBER(FIND(UPPER(MID($D13,'Cevap Anahtarı'!$A$2:$A$121,1)),"ABCDE"))*(MID($D13,'Cevap Anahtarı'!$A$2:$A$121,1)&lt;&gt;'Cevap Anahtarı'!$C$2:$C$121)))</f>
        <v/>
      </c>
      <c r="J13" s="15">
        <f>IF($B13="","",ROUND(H13-IF(Ayarlar!$B$6&gt;0,I13/Ayarlar!$B$6,0),2))</f>
        <v/>
      </c>
      <c r="K13" s="14">
        <f>IF($B13="","",SUMPRODUCT(('Cevap Anahtarı'!$B$2:$B$121=K$2)*('Cevap Anahtarı'!$C$2:$C$121&lt;&gt;"")*(MID($D13,'Cevap Anahtarı'!$A$2:$A$121,1)='Cevap Anahtarı'!$C$2:$C$121)))</f>
        <v/>
      </c>
      <c r="L13" s="14">
        <f>IF($B13="","",SUMPRODUCT(('Cevap Anahtarı'!$B$2:$B$121=K$2)*('Cevap Anahtarı'!$C$2:$C$121&lt;&gt;"")*(MID($D13,'Cevap Anahtarı'!$A$2:$A$121,1)&lt;&gt;"")*ISNUMBER(FIND(UPPER(MID($D13,'Cevap Anahtarı'!$A$2:$A$121,1)),"ABCDE"))*(MID($D13,'Cevap Anahtarı'!$A$2:$A$121,1)&lt;&gt;'Cevap Anahtarı'!$C$2:$C$121)))</f>
        <v/>
      </c>
      <c r="M13" s="15">
        <f>IF($B13="","",ROUND(K13-IF(Ayarlar!$B$6&gt;0,L13/Ayarlar!$B$6,0),2))</f>
        <v/>
      </c>
      <c r="N13" s="14">
        <f>IF($B13="","",SUMPRODUCT(('Cevap Anahtarı'!$B$2:$B$121=N$2)*('Cevap Anahtarı'!$C$2:$C$121&lt;&gt;"")*(MID($D13,'Cevap Anahtarı'!$A$2:$A$121,1)='Cevap Anahtarı'!$C$2:$C$121)))</f>
        <v/>
      </c>
      <c r="O13" s="14">
        <f>IF($B13="","",SUMPRODUCT(('Cevap Anahtarı'!$B$2:$B$121=N$2)*('Cevap Anahtarı'!$C$2:$C$121&lt;&gt;"")*(MID($D13,'Cevap Anahtarı'!$A$2:$A$121,1)&lt;&gt;"")*ISNUMBER(FIND(UPPER(MID($D13,'Cevap Anahtarı'!$A$2:$A$121,1)),"ABCDE"))*(MID($D13,'Cevap Anahtarı'!$A$2:$A$121,1)&lt;&gt;'Cevap Anahtarı'!$C$2:$C$121)))</f>
        <v/>
      </c>
      <c r="P13" s="15">
        <f>IF($B13="","",ROUND(N13-IF(Ayarlar!$B$6&gt;0,O13/Ayarlar!$B$6,0),2))</f>
        <v/>
      </c>
      <c r="Q13" s="14">
        <f>IF($B13="","",SUMPRODUCT(('Cevap Anahtarı'!$B$2:$B$121=Q$2)*('Cevap Anahtarı'!$C$2:$C$121&lt;&gt;"")*(MID($D13,'Cevap Anahtarı'!$A$2:$A$121,1)='Cevap Anahtarı'!$C$2:$C$121)))</f>
        <v/>
      </c>
      <c r="R13" s="14">
        <f>IF($B13="","",SUMPRODUCT(('Cevap Anahtarı'!$B$2:$B$121=Q$2)*('Cevap Anahtarı'!$C$2:$C$121&lt;&gt;"")*(MID($D13,'Cevap Anahtarı'!$A$2:$A$121,1)&lt;&gt;"")*ISNUMBER(FIND(UPPER(MID($D13,'Cevap Anahtarı'!$A$2:$A$121,1)),"ABCDE"))*(MID($D13,'Cevap Anahtarı'!$A$2:$A$121,1)&lt;&gt;'Cevap Anahtarı'!$C$2:$C$121)))</f>
        <v/>
      </c>
      <c r="S13" s="15">
        <f>IF($B13="","",ROUND(Q13-IF(Ayarlar!$B$6&gt;0,R13/Ayarlar!$B$6,0),2))</f>
        <v/>
      </c>
      <c r="T13" s="14">
        <f>IF($B13="","",SUMPRODUCT(('Cevap Anahtarı'!$B$2:$B$121=T$2)*('Cevap Anahtarı'!$C$2:$C$121&lt;&gt;"")*(MID($D13,'Cevap Anahtarı'!$A$2:$A$121,1)='Cevap Anahtarı'!$C$2:$C$121)))</f>
        <v/>
      </c>
      <c r="U13" s="14">
        <f>IF($B13="","",SUMPRODUCT(('Cevap Anahtarı'!$B$2:$B$121=T$2)*('Cevap Anahtarı'!$C$2:$C$121&lt;&gt;"")*(MID($D13,'Cevap Anahtarı'!$A$2:$A$121,1)&lt;&gt;"")*ISNUMBER(FIND(UPPER(MID($D13,'Cevap Anahtarı'!$A$2:$A$121,1)),"ABCDE"))*(MID($D13,'Cevap Anahtarı'!$A$2:$A$121,1)&lt;&gt;'Cevap Anahtarı'!$C$2:$C$121)))</f>
        <v/>
      </c>
      <c r="V13" s="15">
        <f>IF($B13="","",ROUND(T13-IF(Ayarlar!$B$6&gt;0,U13/Ayarlar!$B$6,0),2))</f>
        <v/>
      </c>
      <c r="W13" s="15">
        <f>IF($B13="","",G13+J13+M13+P13+S13+V13)</f>
        <v/>
      </c>
      <c r="X13" s="14">
        <f>IF($B13="","",RANK(W13,$W$4:$W$503))</f>
        <v/>
      </c>
    </row>
    <row r="14">
      <c r="E14" s="14">
        <f>IF($B14="","",SUMPRODUCT(('Cevap Anahtarı'!$B$2:$B$121=E$2)*('Cevap Anahtarı'!$C$2:$C$121&lt;&gt;"")*(MID($D14,'Cevap Anahtarı'!$A$2:$A$121,1)='Cevap Anahtarı'!$C$2:$C$121)))</f>
        <v/>
      </c>
      <c r="F14" s="14">
        <f>IF($B14="","",SUMPRODUCT(('Cevap Anahtarı'!$B$2:$B$121=E$2)*('Cevap Anahtarı'!$C$2:$C$121&lt;&gt;"")*(MID($D14,'Cevap Anahtarı'!$A$2:$A$121,1)&lt;&gt;"")*ISNUMBER(FIND(UPPER(MID($D14,'Cevap Anahtarı'!$A$2:$A$121,1)),"ABCDE"))*(MID($D14,'Cevap Anahtarı'!$A$2:$A$121,1)&lt;&gt;'Cevap Anahtarı'!$C$2:$C$121)))</f>
        <v/>
      </c>
      <c r="G14" s="15">
        <f>IF($B14="","",ROUND(E14-IF(Ayarlar!$B$6&gt;0,F14/Ayarlar!$B$6,0),2))</f>
        <v/>
      </c>
      <c r="H14" s="14">
        <f>IF($B14="","",SUMPRODUCT(('Cevap Anahtarı'!$B$2:$B$121=H$2)*('Cevap Anahtarı'!$C$2:$C$121&lt;&gt;"")*(MID($D14,'Cevap Anahtarı'!$A$2:$A$121,1)='Cevap Anahtarı'!$C$2:$C$121)))</f>
        <v/>
      </c>
      <c r="I14" s="14">
        <f>IF($B14="","",SUMPRODUCT(('Cevap Anahtarı'!$B$2:$B$121=H$2)*('Cevap Anahtarı'!$C$2:$C$121&lt;&gt;"")*(MID($D14,'Cevap Anahtarı'!$A$2:$A$121,1)&lt;&gt;"")*ISNUMBER(FIND(UPPER(MID($D14,'Cevap Anahtarı'!$A$2:$A$121,1)),"ABCDE"))*(MID($D14,'Cevap Anahtarı'!$A$2:$A$121,1)&lt;&gt;'Cevap Anahtarı'!$C$2:$C$121)))</f>
        <v/>
      </c>
      <c r="J14" s="15">
        <f>IF($B14="","",ROUND(H14-IF(Ayarlar!$B$6&gt;0,I14/Ayarlar!$B$6,0),2))</f>
        <v/>
      </c>
      <c r="K14" s="14">
        <f>IF($B14="","",SUMPRODUCT(('Cevap Anahtarı'!$B$2:$B$121=K$2)*('Cevap Anahtarı'!$C$2:$C$121&lt;&gt;"")*(MID($D14,'Cevap Anahtarı'!$A$2:$A$121,1)='Cevap Anahtarı'!$C$2:$C$121)))</f>
        <v/>
      </c>
      <c r="L14" s="14">
        <f>IF($B14="","",SUMPRODUCT(('Cevap Anahtarı'!$B$2:$B$121=K$2)*('Cevap Anahtarı'!$C$2:$C$121&lt;&gt;"")*(MID($D14,'Cevap Anahtarı'!$A$2:$A$121,1)&lt;&gt;"")*ISNUMBER(FIND(UPPER(MID($D14,'Cevap Anahtarı'!$A$2:$A$121,1)),"ABCDE"))*(MID($D14,'Cevap Anahtarı'!$A$2:$A$121,1)&lt;&gt;'Cevap Anahtarı'!$C$2:$C$121)))</f>
        <v/>
      </c>
      <c r="M14" s="15">
        <f>IF($B14="","",ROUND(K14-IF(Ayarlar!$B$6&gt;0,L14/Ayarlar!$B$6,0),2))</f>
        <v/>
      </c>
      <c r="N14" s="14">
        <f>IF($B14="","",SUMPRODUCT(('Cevap Anahtarı'!$B$2:$B$121=N$2)*('Cevap Anahtarı'!$C$2:$C$121&lt;&gt;"")*(MID($D14,'Cevap Anahtarı'!$A$2:$A$121,1)='Cevap Anahtarı'!$C$2:$C$121)))</f>
        <v/>
      </c>
      <c r="O14" s="14">
        <f>IF($B14="","",SUMPRODUCT(('Cevap Anahtarı'!$B$2:$B$121=N$2)*('Cevap Anahtarı'!$C$2:$C$121&lt;&gt;"")*(MID($D14,'Cevap Anahtarı'!$A$2:$A$121,1)&lt;&gt;"")*ISNUMBER(FIND(UPPER(MID($D14,'Cevap Anahtarı'!$A$2:$A$121,1)),"ABCDE"))*(MID($D14,'Cevap Anahtarı'!$A$2:$A$121,1)&lt;&gt;'Cevap Anahtarı'!$C$2:$C$121)))</f>
        <v/>
      </c>
      <c r="P14" s="15">
        <f>IF($B14="","",ROUND(N14-IF(Ayarlar!$B$6&gt;0,O14/Ayarlar!$B$6,0),2))</f>
        <v/>
      </c>
      <c r="Q14" s="14">
        <f>IF($B14="","",SUMPRODUCT(('Cevap Anahtarı'!$B$2:$B$121=Q$2)*('Cevap Anahtarı'!$C$2:$C$121&lt;&gt;"")*(MID($D14,'Cevap Anahtarı'!$A$2:$A$121,1)='Cevap Anahtarı'!$C$2:$C$121)))</f>
        <v/>
      </c>
      <c r="R14" s="14">
        <f>IF($B14="","",SUMPRODUCT(('Cevap Anahtarı'!$B$2:$B$121=Q$2)*('Cevap Anahtarı'!$C$2:$C$121&lt;&gt;"")*(MID($D14,'Cevap Anahtarı'!$A$2:$A$121,1)&lt;&gt;"")*ISNUMBER(FIND(UPPER(MID($D14,'Cevap Anahtarı'!$A$2:$A$121,1)),"ABCDE"))*(MID($D14,'Cevap Anahtarı'!$A$2:$A$121,1)&lt;&gt;'Cevap Anahtarı'!$C$2:$C$121)))</f>
        <v/>
      </c>
      <c r="S14" s="15">
        <f>IF($B14="","",ROUND(Q14-IF(Ayarlar!$B$6&gt;0,R14/Ayarlar!$B$6,0),2))</f>
        <v/>
      </c>
      <c r="T14" s="14">
        <f>IF($B14="","",SUMPRODUCT(('Cevap Anahtarı'!$B$2:$B$121=T$2)*('Cevap Anahtarı'!$C$2:$C$121&lt;&gt;"")*(MID($D14,'Cevap Anahtarı'!$A$2:$A$121,1)='Cevap Anahtarı'!$C$2:$C$121)))</f>
        <v/>
      </c>
      <c r="U14" s="14">
        <f>IF($B14="","",SUMPRODUCT(('Cevap Anahtarı'!$B$2:$B$121=T$2)*('Cevap Anahtarı'!$C$2:$C$121&lt;&gt;"")*(MID($D14,'Cevap Anahtarı'!$A$2:$A$121,1)&lt;&gt;"")*ISNUMBER(FIND(UPPER(MID($D14,'Cevap Anahtarı'!$A$2:$A$121,1)),"ABCDE"))*(MID($D14,'Cevap Anahtarı'!$A$2:$A$121,1)&lt;&gt;'Cevap Anahtarı'!$C$2:$C$121)))</f>
        <v/>
      </c>
      <c r="V14" s="15">
        <f>IF($B14="","",ROUND(T14-IF(Ayarlar!$B$6&gt;0,U14/Ayarlar!$B$6,0),2))</f>
        <v/>
      </c>
      <c r="W14" s="15">
        <f>IF($B14="","",G14+J14+M14+P14+S14+V14)</f>
        <v/>
      </c>
      <c r="X14" s="14">
        <f>IF($B14="","",RANK(W14,$W$4:$W$503))</f>
        <v/>
      </c>
    </row>
    <row r="15">
      <c r="E15" s="14">
        <f>IF($B15="","",SUMPRODUCT(('Cevap Anahtarı'!$B$2:$B$121=E$2)*('Cevap Anahtarı'!$C$2:$C$121&lt;&gt;"")*(MID($D15,'Cevap Anahtarı'!$A$2:$A$121,1)='Cevap Anahtarı'!$C$2:$C$121)))</f>
        <v/>
      </c>
      <c r="F15" s="14">
        <f>IF($B15="","",SUMPRODUCT(('Cevap Anahtarı'!$B$2:$B$121=E$2)*('Cevap Anahtarı'!$C$2:$C$121&lt;&gt;"")*(MID($D15,'Cevap Anahtarı'!$A$2:$A$121,1)&lt;&gt;"")*ISNUMBER(FIND(UPPER(MID($D15,'Cevap Anahtarı'!$A$2:$A$121,1)),"ABCDE"))*(MID($D15,'Cevap Anahtarı'!$A$2:$A$121,1)&lt;&gt;'Cevap Anahtarı'!$C$2:$C$121)))</f>
        <v/>
      </c>
      <c r="G15" s="15">
        <f>IF($B15="","",ROUND(E15-IF(Ayarlar!$B$6&gt;0,F15/Ayarlar!$B$6,0),2))</f>
        <v/>
      </c>
      <c r="H15" s="14">
        <f>IF($B15="","",SUMPRODUCT(('Cevap Anahtarı'!$B$2:$B$121=H$2)*('Cevap Anahtarı'!$C$2:$C$121&lt;&gt;"")*(MID($D15,'Cevap Anahtarı'!$A$2:$A$121,1)='Cevap Anahtarı'!$C$2:$C$121)))</f>
        <v/>
      </c>
      <c r="I15" s="14">
        <f>IF($B15="","",SUMPRODUCT(('Cevap Anahtarı'!$B$2:$B$121=H$2)*('Cevap Anahtarı'!$C$2:$C$121&lt;&gt;"")*(MID($D15,'Cevap Anahtarı'!$A$2:$A$121,1)&lt;&gt;"")*ISNUMBER(FIND(UPPER(MID($D15,'Cevap Anahtarı'!$A$2:$A$121,1)),"ABCDE"))*(MID($D15,'Cevap Anahtarı'!$A$2:$A$121,1)&lt;&gt;'Cevap Anahtarı'!$C$2:$C$121)))</f>
        <v/>
      </c>
      <c r="J15" s="15">
        <f>IF($B15="","",ROUND(H15-IF(Ayarlar!$B$6&gt;0,I15/Ayarlar!$B$6,0),2))</f>
        <v/>
      </c>
      <c r="K15" s="14">
        <f>IF($B15="","",SUMPRODUCT(('Cevap Anahtarı'!$B$2:$B$121=K$2)*('Cevap Anahtarı'!$C$2:$C$121&lt;&gt;"")*(MID($D15,'Cevap Anahtarı'!$A$2:$A$121,1)='Cevap Anahtarı'!$C$2:$C$121)))</f>
        <v/>
      </c>
      <c r="L15" s="14">
        <f>IF($B15="","",SUMPRODUCT(('Cevap Anahtarı'!$B$2:$B$121=K$2)*('Cevap Anahtarı'!$C$2:$C$121&lt;&gt;"")*(MID($D15,'Cevap Anahtarı'!$A$2:$A$121,1)&lt;&gt;"")*ISNUMBER(FIND(UPPER(MID($D15,'Cevap Anahtarı'!$A$2:$A$121,1)),"ABCDE"))*(MID($D15,'Cevap Anahtarı'!$A$2:$A$121,1)&lt;&gt;'Cevap Anahtarı'!$C$2:$C$121)))</f>
        <v/>
      </c>
      <c r="M15" s="15">
        <f>IF($B15="","",ROUND(K15-IF(Ayarlar!$B$6&gt;0,L15/Ayarlar!$B$6,0),2))</f>
        <v/>
      </c>
      <c r="N15" s="14">
        <f>IF($B15="","",SUMPRODUCT(('Cevap Anahtarı'!$B$2:$B$121=N$2)*('Cevap Anahtarı'!$C$2:$C$121&lt;&gt;"")*(MID($D15,'Cevap Anahtarı'!$A$2:$A$121,1)='Cevap Anahtarı'!$C$2:$C$121)))</f>
        <v/>
      </c>
      <c r="O15" s="14">
        <f>IF($B15="","",SUMPRODUCT(('Cevap Anahtarı'!$B$2:$B$121=N$2)*('Cevap Anahtarı'!$C$2:$C$121&lt;&gt;"")*(MID($D15,'Cevap Anahtarı'!$A$2:$A$121,1)&lt;&gt;"")*ISNUMBER(FIND(UPPER(MID($D15,'Cevap Anahtarı'!$A$2:$A$121,1)),"ABCDE"))*(MID($D15,'Cevap Anahtarı'!$A$2:$A$121,1)&lt;&gt;'Cevap Anahtarı'!$C$2:$C$121)))</f>
        <v/>
      </c>
      <c r="P15" s="15">
        <f>IF($B15="","",ROUND(N15-IF(Ayarlar!$B$6&gt;0,O15/Ayarlar!$B$6,0),2))</f>
        <v/>
      </c>
      <c r="Q15" s="14">
        <f>IF($B15="","",SUMPRODUCT(('Cevap Anahtarı'!$B$2:$B$121=Q$2)*('Cevap Anahtarı'!$C$2:$C$121&lt;&gt;"")*(MID($D15,'Cevap Anahtarı'!$A$2:$A$121,1)='Cevap Anahtarı'!$C$2:$C$121)))</f>
        <v/>
      </c>
      <c r="R15" s="14">
        <f>IF($B15="","",SUMPRODUCT(('Cevap Anahtarı'!$B$2:$B$121=Q$2)*('Cevap Anahtarı'!$C$2:$C$121&lt;&gt;"")*(MID($D15,'Cevap Anahtarı'!$A$2:$A$121,1)&lt;&gt;"")*ISNUMBER(FIND(UPPER(MID($D15,'Cevap Anahtarı'!$A$2:$A$121,1)),"ABCDE"))*(MID($D15,'Cevap Anahtarı'!$A$2:$A$121,1)&lt;&gt;'Cevap Anahtarı'!$C$2:$C$121)))</f>
        <v/>
      </c>
      <c r="S15" s="15">
        <f>IF($B15="","",ROUND(Q15-IF(Ayarlar!$B$6&gt;0,R15/Ayarlar!$B$6,0),2))</f>
        <v/>
      </c>
      <c r="T15" s="14">
        <f>IF($B15="","",SUMPRODUCT(('Cevap Anahtarı'!$B$2:$B$121=T$2)*('Cevap Anahtarı'!$C$2:$C$121&lt;&gt;"")*(MID($D15,'Cevap Anahtarı'!$A$2:$A$121,1)='Cevap Anahtarı'!$C$2:$C$121)))</f>
        <v/>
      </c>
      <c r="U15" s="14">
        <f>IF($B15="","",SUMPRODUCT(('Cevap Anahtarı'!$B$2:$B$121=T$2)*('Cevap Anahtarı'!$C$2:$C$121&lt;&gt;"")*(MID($D15,'Cevap Anahtarı'!$A$2:$A$121,1)&lt;&gt;"")*ISNUMBER(FIND(UPPER(MID($D15,'Cevap Anahtarı'!$A$2:$A$121,1)),"ABCDE"))*(MID($D15,'Cevap Anahtarı'!$A$2:$A$121,1)&lt;&gt;'Cevap Anahtarı'!$C$2:$C$121)))</f>
        <v/>
      </c>
      <c r="V15" s="15">
        <f>IF($B15="","",ROUND(T15-IF(Ayarlar!$B$6&gt;0,U15/Ayarlar!$B$6,0),2))</f>
        <v/>
      </c>
      <c r="W15" s="15">
        <f>IF($B15="","",G15+J15+M15+P15+S15+V15)</f>
        <v/>
      </c>
      <c r="X15" s="14">
        <f>IF($B15="","",RANK(W15,$W$4:$W$503))</f>
        <v/>
      </c>
    </row>
    <row r="16">
      <c r="E16" s="14">
        <f>IF($B16="","",SUMPRODUCT(('Cevap Anahtarı'!$B$2:$B$121=E$2)*('Cevap Anahtarı'!$C$2:$C$121&lt;&gt;"")*(MID($D16,'Cevap Anahtarı'!$A$2:$A$121,1)='Cevap Anahtarı'!$C$2:$C$121)))</f>
        <v/>
      </c>
      <c r="F16" s="14">
        <f>IF($B16="","",SUMPRODUCT(('Cevap Anahtarı'!$B$2:$B$121=E$2)*('Cevap Anahtarı'!$C$2:$C$121&lt;&gt;"")*(MID($D16,'Cevap Anahtarı'!$A$2:$A$121,1)&lt;&gt;"")*ISNUMBER(FIND(UPPER(MID($D16,'Cevap Anahtarı'!$A$2:$A$121,1)),"ABCDE"))*(MID($D16,'Cevap Anahtarı'!$A$2:$A$121,1)&lt;&gt;'Cevap Anahtarı'!$C$2:$C$121)))</f>
        <v/>
      </c>
      <c r="G16" s="15">
        <f>IF($B16="","",ROUND(E16-IF(Ayarlar!$B$6&gt;0,F16/Ayarlar!$B$6,0),2))</f>
        <v/>
      </c>
      <c r="H16" s="14">
        <f>IF($B16="","",SUMPRODUCT(('Cevap Anahtarı'!$B$2:$B$121=H$2)*('Cevap Anahtarı'!$C$2:$C$121&lt;&gt;"")*(MID($D16,'Cevap Anahtarı'!$A$2:$A$121,1)='Cevap Anahtarı'!$C$2:$C$121)))</f>
        <v/>
      </c>
      <c r="I16" s="14">
        <f>IF($B16="","",SUMPRODUCT(('Cevap Anahtarı'!$B$2:$B$121=H$2)*('Cevap Anahtarı'!$C$2:$C$121&lt;&gt;"")*(MID($D16,'Cevap Anahtarı'!$A$2:$A$121,1)&lt;&gt;"")*ISNUMBER(FIND(UPPER(MID($D16,'Cevap Anahtarı'!$A$2:$A$121,1)),"ABCDE"))*(MID($D16,'Cevap Anahtarı'!$A$2:$A$121,1)&lt;&gt;'Cevap Anahtarı'!$C$2:$C$121)))</f>
        <v/>
      </c>
      <c r="J16" s="15">
        <f>IF($B16="","",ROUND(H16-IF(Ayarlar!$B$6&gt;0,I16/Ayarlar!$B$6,0),2))</f>
        <v/>
      </c>
      <c r="K16" s="14">
        <f>IF($B16="","",SUMPRODUCT(('Cevap Anahtarı'!$B$2:$B$121=K$2)*('Cevap Anahtarı'!$C$2:$C$121&lt;&gt;"")*(MID($D16,'Cevap Anahtarı'!$A$2:$A$121,1)='Cevap Anahtarı'!$C$2:$C$121)))</f>
        <v/>
      </c>
      <c r="L16" s="14">
        <f>IF($B16="","",SUMPRODUCT(('Cevap Anahtarı'!$B$2:$B$121=K$2)*('Cevap Anahtarı'!$C$2:$C$121&lt;&gt;"")*(MID($D16,'Cevap Anahtarı'!$A$2:$A$121,1)&lt;&gt;"")*ISNUMBER(FIND(UPPER(MID($D16,'Cevap Anahtarı'!$A$2:$A$121,1)),"ABCDE"))*(MID($D16,'Cevap Anahtarı'!$A$2:$A$121,1)&lt;&gt;'Cevap Anahtarı'!$C$2:$C$121)))</f>
        <v/>
      </c>
      <c r="M16" s="15">
        <f>IF($B16="","",ROUND(K16-IF(Ayarlar!$B$6&gt;0,L16/Ayarlar!$B$6,0),2))</f>
        <v/>
      </c>
      <c r="N16" s="14">
        <f>IF($B16="","",SUMPRODUCT(('Cevap Anahtarı'!$B$2:$B$121=N$2)*('Cevap Anahtarı'!$C$2:$C$121&lt;&gt;"")*(MID($D16,'Cevap Anahtarı'!$A$2:$A$121,1)='Cevap Anahtarı'!$C$2:$C$121)))</f>
        <v/>
      </c>
      <c r="O16" s="14">
        <f>IF($B16="","",SUMPRODUCT(('Cevap Anahtarı'!$B$2:$B$121=N$2)*('Cevap Anahtarı'!$C$2:$C$121&lt;&gt;"")*(MID($D16,'Cevap Anahtarı'!$A$2:$A$121,1)&lt;&gt;"")*ISNUMBER(FIND(UPPER(MID($D16,'Cevap Anahtarı'!$A$2:$A$121,1)),"ABCDE"))*(MID($D16,'Cevap Anahtarı'!$A$2:$A$121,1)&lt;&gt;'Cevap Anahtarı'!$C$2:$C$121)))</f>
        <v/>
      </c>
      <c r="P16" s="15">
        <f>IF($B16="","",ROUND(N16-IF(Ayarlar!$B$6&gt;0,O16/Ayarlar!$B$6,0),2))</f>
        <v/>
      </c>
      <c r="Q16" s="14">
        <f>IF($B16="","",SUMPRODUCT(('Cevap Anahtarı'!$B$2:$B$121=Q$2)*('Cevap Anahtarı'!$C$2:$C$121&lt;&gt;"")*(MID($D16,'Cevap Anahtarı'!$A$2:$A$121,1)='Cevap Anahtarı'!$C$2:$C$121)))</f>
        <v/>
      </c>
      <c r="R16" s="14">
        <f>IF($B16="","",SUMPRODUCT(('Cevap Anahtarı'!$B$2:$B$121=Q$2)*('Cevap Anahtarı'!$C$2:$C$121&lt;&gt;"")*(MID($D16,'Cevap Anahtarı'!$A$2:$A$121,1)&lt;&gt;"")*ISNUMBER(FIND(UPPER(MID($D16,'Cevap Anahtarı'!$A$2:$A$121,1)),"ABCDE"))*(MID($D16,'Cevap Anahtarı'!$A$2:$A$121,1)&lt;&gt;'Cevap Anahtarı'!$C$2:$C$121)))</f>
        <v/>
      </c>
      <c r="S16" s="15">
        <f>IF($B16="","",ROUND(Q16-IF(Ayarlar!$B$6&gt;0,R16/Ayarlar!$B$6,0),2))</f>
        <v/>
      </c>
      <c r="T16" s="14">
        <f>IF($B16="","",SUMPRODUCT(('Cevap Anahtarı'!$B$2:$B$121=T$2)*('Cevap Anahtarı'!$C$2:$C$121&lt;&gt;"")*(MID($D16,'Cevap Anahtarı'!$A$2:$A$121,1)='Cevap Anahtarı'!$C$2:$C$121)))</f>
        <v/>
      </c>
      <c r="U16" s="14">
        <f>IF($B16="","",SUMPRODUCT(('Cevap Anahtarı'!$B$2:$B$121=T$2)*('Cevap Anahtarı'!$C$2:$C$121&lt;&gt;"")*(MID($D16,'Cevap Anahtarı'!$A$2:$A$121,1)&lt;&gt;"")*ISNUMBER(FIND(UPPER(MID($D16,'Cevap Anahtarı'!$A$2:$A$121,1)),"ABCDE"))*(MID($D16,'Cevap Anahtarı'!$A$2:$A$121,1)&lt;&gt;'Cevap Anahtarı'!$C$2:$C$121)))</f>
        <v/>
      </c>
      <c r="V16" s="15">
        <f>IF($B16="","",ROUND(T16-IF(Ayarlar!$B$6&gt;0,U16/Ayarlar!$B$6,0),2))</f>
        <v/>
      </c>
      <c r="W16" s="15">
        <f>IF($B16="","",G16+J16+M16+P16+S16+V16)</f>
        <v/>
      </c>
      <c r="X16" s="14">
        <f>IF($B16="","",RANK(W16,$W$4:$W$503))</f>
        <v/>
      </c>
    </row>
    <row r="17">
      <c r="E17" s="14">
        <f>IF($B17="","",SUMPRODUCT(('Cevap Anahtarı'!$B$2:$B$121=E$2)*('Cevap Anahtarı'!$C$2:$C$121&lt;&gt;"")*(MID($D17,'Cevap Anahtarı'!$A$2:$A$121,1)='Cevap Anahtarı'!$C$2:$C$121)))</f>
        <v/>
      </c>
      <c r="F17" s="14">
        <f>IF($B17="","",SUMPRODUCT(('Cevap Anahtarı'!$B$2:$B$121=E$2)*('Cevap Anahtarı'!$C$2:$C$121&lt;&gt;"")*(MID($D17,'Cevap Anahtarı'!$A$2:$A$121,1)&lt;&gt;"")*ISNUMBER(FIND(UPPER(MID($D17,'Cevap Anahtarı'!$A$2:$A$121,1)),"ABCDE"))*(MID($D17,'Cevap Anahtarı'!$A$2:$A$121,1)&lt;&gt;'Cevap Anahtarı'!$C$2:$C$121)))</f>
        <v/>
      </c>
      <c r="G17" s="15">
        <f>IF($B17="","",ROUND(E17-IF(Ayarlar!$B$6&gt;0,F17/Ayarlar!$B$6,0),2))</f>
        <v/>
      </c>
      <c r="H17" s="14">
        <f>IF($B17="","",SUMPRODUCT(('Cevap Anahtarı'!$B$2:$B$121=H$2)*('Cevap Anahtarı'!$C$2:$C$121&lt;&gt;"")*(MID($D17,'Cevap Anahtarı'!$A$2:$A$121,1)='Cevap Anahtarı'!$C$2:$C$121)))</f>
        <v/>
      </c>
      <c r="I17" s="14">
        <f>IF($B17="","",SUMPRODUCT(('Cevap Anahtarı'!$B$2:$B$121=H$2)*('Cevap Anahtarı'!$C$2:$C$121&lt;&gt;"")*(MID($D17,'Cevap Anahtarı'!$A$2:$A$121,1)&lt;&gt;"")*ISNUMBER(FIND(UPPER(MID($D17,'Cevap Anahtarı'!$A$2:$A$121,1)),"ABCDE"))*(MID($D17,'Cevap Anahtarı'!$A$2:$A$121,1)&lt;&gt;'Cevap Anahtarı'!$C$2:$C$121)))</f>
        <v/>
      </c>
      <c r="J17" s="15">
        <f>IF($B17="","",ROUND(H17-IF(Ayarlar!$B$6&gt;0,I17/Ayarlar!$B$6,0),2))</f>
        <v/>
      </c>
      <c r="K17" s="14">
        <f>IF($B17="","",SUMPRODUCT(('Cevap Anahtarı'!$B$2:$B$121=K$2)*('Cevap Anahtarı'!$C$2:$C$121&lt;&gt;"")*(MID($D17,'Cevap Anahtarı'!$A$2:$A$121,1)='Cevap Anahtarı'!$C$2:$C$121)))</f>
        <v/>
      </c>
      <c r="L17" s="14">
        <f>IF($B17="","",SUMPRODUCT(('Cevap Anahtarı'!$B$2:$B$121=K$2)*('Cevap Anahtarı'!$C$2:$C$121&lt;&gt;"")*(MID($D17,'Cevap Anahtarı'!$A$2:$A$121,1)&lt;&gt;"")*ISNUMBER(FIND(UPPER(MID($D17,'Cevap Anahtarı'!$A$2:$A$121,1)),"ABCDE"))*(MID($D17,'Cevap Anahtarı'!$A$2:$A$121,1)&lt;&gt;'Cevap Anahtarı'!$C$2:$C$121)))</f>
        <v/>
      </c>
      <c r="M17" s="15">
        <f>IF($B17="","",ROUND(K17-IF(Ayarlar!$B$6&gt;0,L17/Ayarlar!$B$6,0),2))</f>
        <v/>
      </c>
      <c r="N17" s="14">
        <f>IF($B17="","",SUMPRODUCT(('Cevap Anahtarı'!$B$2:$B$121=N$2)*('Cevap Anahtarı'!$C$2:$C$121&lt;&gt;"")*(MID($D17,'Cevap Anahtarı'!$A$2:$A$121,1)='Cevap Anahtarı'!$C$2:$C$121)))</f>
        <v/>
      </c>
      <c r="O17" s="14">
        <f>IF($B17="","",SUMPRODUCT(('Cevap Anahtarı'!$B$2:$B$121=N$2)*('Cevap Anahtarı'!$C$2:$C$121&lt;&gt;"")*(MID($D17,'Cevap Anahtarı'!$A$2:$A$121,1)&lt;&gt;"")*ISNUMBER(FIND(UPPER(MID($D17,'Cevap Anahtarı'!$A$2:$A$121,1)),"ABCDE"))*(MID($D17,'Cevap Anahtarı'!$A$2:$A$121,1)&lt;&gt;'Cevap Anahtarı'!$C$2:$C$121)))</f>
        <v/>
      </c>
      <c r="P17" s="15">
        <f>IF($B17="","",ROUND(N17-IF(Ayarlar!$B$6&gt;0,O17/Ayarlar!$B$6,0),2))</f>
        <v/>
      </c>
      <c r="Q17" s="14">
        <f>IF($B17="","",SUMPRODUCT(('Cevap Anahtarı'!$B$2:$B$121=Q$2)*('Cevap Anahtarı'!$C$2:$C$121&lt;&gt;"")*(MID($D17,'Cevap Anahtarı'!$A$2:$A$121,1)='Cevap Anahtarı'!$C$2:$C$121)))</f>
        <v/>
      </c>
      <c r="R17" s="14">
        <f>IF($B17="","",SUMPRODUCT(('Cevap Anahtarı'!$B$2:$B$121=Q$2)*('Cevap Anahtarı'!$C$2:$C$121&lt;&gt;"")*(MID($D17,'Cevap Anahtarı'!$A$2:$A$121,1)&lt;&gt;"")*ISNUMBER(FIND(UPPER(MID($D17,'Cevap Anahtarı'!$A$2:$A$121,1)),"ABCDE"))*(MID($D17,'Cevap Anahtarı'!$A$2:$A$121,1)&lt;&gt;'Cevap Anahtarı'!$C$2:$C$121)))</f>
        <v/>
      </c>
      <c r="S17" s="15">
        <f>IF($B17="","",ROUND(Q17-IF(Ayarlar!$B$6&gt;0,R17/Ayarlar!$B$6,0),2))</f>
        <v/>
      </c>
      <c r="T17" s="14">
        <f>IF($B17="","",SUMPRODUCT(('Cevap Anahtarı'!$B$2:$B$121=T$2)*('Cevap Anahtarı'!$C$2:$C$121&lt;&gt;"")*(MID($D17,'Cevap Anahtarı'!$A$2:$A$121,1)='Cevap Anahtarı'!$C$2:$C$121)))</f>
        <v/>
      </c>
      <c r="U17" s="14">
        <f>IF($B17="","",SUMPRODUCT(('Cevap Anahtarı'!$B$2:$B$121=T$2)*('Cevap Anahtarı'!$C$2:$C$121&lt;&gt;"")*(MID($D17,'Cevap Anahtarı'!$A$2:$A$121,1)&lt;&gt;"")*ISNUMBER(FIND(UPPER(MID($D17,'Cevap Anahtarı'!$A$2:$A$121,1)),"ABCDE"))*(MID($D17,'Cevap Anahtarı'!$A$2:$A$121,1)&lt;&gt;'Cevap Anahtarı'!$C$2:$C$121)))</f>
        <v/>
      </c>
      <c r="V17" s="15">
        <f>IF($B17="","",ROUND(T17-IF(Ayarlar!$B$6&gt;0,U17/Ayarlar!$B$6,0),2))</f>
        <v/>
      </c>
      <c r="W17" s="15">
        <f>IF($B17="","",G17+J17+M17+P17+S17+V17)</f>
        <v/>
      </c>
      <c r="X17" s="14">
        <f>IF($B17="","",RANK(W17,$W$4:$W$503))</f>
        <v/>
      </c>
    </row>
    <row r="18">
      <c r="E18" s="14">
        <f>IF($B18="","",SUMPRODUCT(('Cevap Anahtarı'!$B$2:$B$121=E$2)*('Cevap Anahtarı'!$C$2:$C$121&lt;&gt;"")*(MID($D18,'Cevap Anahtarı'!$A$2:$A$121,1)='Cevap Anahtarı'!$C$2:$C$121)))</f>
        <v/>
      </c>
      <c r="F18" s="14">
        <f>IF($B18="","",SUMPRODUCT(('Cevap Anahtarı'!$B$2:$B$121=E$2)*('Cevap Anahtarı'!$C$2:$C$121&lt;&gt;"")*(MID($D18,'Cevap Anahtarı'!$A$2:$A$121,1)&lt;&gt;"")*ISNUMBER(FIND(UPPER(MID($D18,'Cevap Anahtarı'!$A$2:$A$121,1)),"ABCDE"))*(MID($D18,'Cevap Anahtarı'!$A$2:$A$121,1)&lt;&gt;'Cevap Anahtarı'!$C$2:$C$121)))</f>
        <v/>
      </c>
      <c r="G18" s="15">
        <f>IF($B18="","",ROUND(E18-IF(Ayarlar!$B$6&gt;0,F18/Ayarlar!$B$6,0),2))</f>
        <v/>
      </c>
      <c r="H18" s="14">
        <f>IF($B18="","",SUMPRODUCT(('Cevap Anahtarı'!$B$2:$B$121=H$2)*('Cevap Anahtarı'!$C$2:$C$121&lt;&gt;"")*(MID($D18,'Cevap Anahtarı'!$A$2:$A$121,1)='Cevap Anahtarı'!$C$2:$C$121)))</f>
        <v/>
      </c>
      <c r="I18" s="14">
        <f>IF($B18="","",SUMPRODUCT(('Cevap Anahtarı'!$B$2:$B$121=H$2)*('Cevap Anahtarı'!$C$2:$C$121&lt;&gt;"")*(MID($D18,'Cevap Anahtarı'!$A$2:$A$121,1)&lt;&gt;"")*ISNUMBER(FIND(UPPER(MID($D18,'Cevap Anahtarı'!$A$2:$A$121,1)),"ABCDE"))*(MID($D18,'Cevap Anahtarı'!$A$2:$A$121,1)&lt;&gt;'Cevap Anahtarı'!$C$2:$C$121)))</f>
        <v/>
      </c>
      <c r="J18" s="15">
        <f>IF($B18="","",ROUND(H18-IF(Ayarlar!$B$6&gt;0,I18/Ayarlar!$B$6,0),2))</f>
        <v/>
      </c>
      <c r="K18" s="14">
        <f>IF($B18="","",SUMPRODUCT(('Cevap Anahtarı'!$B$2:$B$121=K$2)*('Cevap Anahtarı'!$C$2:$C$121&lt;&gt;"")*(MID($D18,'Cevap Anahtarı'!$A$2:$A$121,1)='Cevap Anahtarı'!$C$2:$C$121)))</f>
        <v/>
      </c>
      <c r="L18" s="14">
        <f>IF($B18="","",SUMPRODUCT(('Cevap Anahtarı'!$B$2:$B$121=K$2)*('Cevap Anahtarı'!$C$2:$C$121&lt;&gt;"")*(MID($D18,'Cevap Anahtarı'!$A$2:$A$121,1)&lt;&gt;"")*ISNUMBER(FIND(UPPER(MID($D18,'Cevap Anahtarı'!$A$2:$A$121,1)),"ABCDE"))*(MID($D18,'Cevap Anahtarı'!$A$2:$A$121,1)&lt;&gt;'Cevap Anahtarı'!$C$2:$C$121)))</f>
        <v/>
      </c>
      <c r="M18" s="15">
        <f>IF($B18="","",ROUND(K18-IF(Ayarlar!$B$6&gt;0,L18/Ayarlar!$B$6,0),2))</f>
        <v/>
      </c>
      <c r="N18" s="14">
        <f>IF($B18="","",SUMPRODUCT(('Cevap Anahtarı'!$B$2:$B$121=N$2)*('Cevap Anahtarı'!$C$2:$C$121&lt;&gt;"")*(MID($D18,'Cevap Anahtarı'!$A$2:$A$121,1)='Cevap Anahtarı'!$C$2:$C$121)))</f>
        <v/>
      </c>
      <c r="O18" s="14">
        <f>IF($B18="","",SUMPRODUCT(('Cevap Anahtarı'!$B$2:$B$121=N$2)*('Cevap Anahtarı'!$C$2:$C$121&lt;&gt;"")*(MID($D18,'Cevap Anahtarı'!$A$2:$A$121,1)&lt;&gt;"")*ISNUMBER(FIND(UPPER(MID($D18,'Cevap Anahtarı'!$A$2:$A$121,1)),"ABCDE"))*(MID($D18,'Cevap Anahtarı'!$A$2:$A$121,1)&lt;&gt;'Cevap Anahtarı'!$C$2:$C$121)))</f>
        <v/>
      </c>
      <c r="P18" s="15">
        <f>IF($B18="","",ROUND(N18-IF(Ayarlar!$B$6&gt;0,O18/Ayarlar!$B$6,0),2))</f>
        <v/>
      </c>
      <c r="Q18" s="14">
        <f>IF($B18="","",SUMPRODUCT(('Cevap Anahtarı'!$B$2:$B$121=Q$2)*('Cevap Anahtarı'!$C$2:$C$121&lt;&gt;"")*(MID($D18,'Cevap Anahtarı'!$A$2:$A$121,1)='Cevap Anahtarı'!$C$2:$C$121)))</f>
        <v/>
      </c>
      <c r="R18" s="14">
        <f>IF($B18="","",SUMPRODUCT(('Cevap Anahtarı'!$B$2:$B$121=Q$2)*('Cevap Anahtarı'!$C$2:$C$121&lt;&gt;"")*(MID($D18,'Cevap Anahtarı'!$A$2:$A$121,1)&lt;&gt;"")*ISNUMBER(FIND(UPPER(MID($D18,'Cevap Anahtarı'!$A$2:$A$121,1)),"ABCDE"))*(MID($D18,'Cevap Anahtarı'!$A$2:$A$121,1)&lt;&gt;'Cevap Anahtarı'!$C$2:$C$121)))</f>
        <v/>
      </c>
      <c r="S18" s="15">
        <f>IF($B18="","",ROUND(Q18-IF(Ayarlar!$B$6&gt;0,R18/Ayarlar!$B$6,0),2))</f>
        <v/>
      </c>
      <c r="T18" s="14">
        <f>IF($B18="","",SUMPRODUCT(('Cevap Anahtarı'!$B$2:$B$121=T$2)*('Cevap Anahtarı'!$C$2:$C$121&lt;&gt;"")*(MID($D18,'Cevap Anahtarı'!$A$2:$A$121,1)='Cevap Anahtarı'!$C$2:$C$121)))</f>
        <v/>
      </c>
      <c r="U18" s="14">
        <f>IF($B18="","",SUMPRODUCT(('Cevap Anahtarı'!$B$2:$B$121=T$2)*('Cevap Anahtarı'!$C$2:$C$121&lt;&gt;"")*(MID($D18,'Cevap Anahtarı'!$A$2:$A$121,1)&lt;&gt;"")*ISNUMBER(FIND(UPPER(MID($D18,'Cevap Anahtarı'!$A$2:$A$121,1)),"ABCDE"))*(MID($D18,'Cevap Anahtarı'!$A$2:$A$121,1)&lt;&gt;'Cevap Anahtarı'!$C$2:$C$121)))</f>
        <v/>
      </c>
      <c r="V18" s="15">
        <f>IF($B18="","",ROUND(T18-IF(Ayarlar!$B$6&gt;0,U18/Ayarlar!$B$6,0),2))</f>
        <v/>
      </c>
      <c r="W18" s="15">
        <f>IF($B18="","",G18+J18+M18+P18+S18+V18)</f>
        <v/>
      </c>
      <c r="X18" s="14">
        <f>IF($B18="","",RANK(W18,$W$4:$W$503))</f>
        <v/>
      </c>
    </row>
    <row r="19">
      <c r="E19" s="14">
        <f>IF($B19="","",SUMPRODUCT(('Cevap Anahtarı'!$B$2:$B$121=E$2)*('Cevap Anahtarı'!$C$2:$C$121&lt;&gt;"")*(MID($D19,'Cevap Anahtarı'!$A$2:$A$121,1)='Cevap Anahtarı'!$C$2:$C$121)))</f>
        <v/>
      </c>
      <c r="F19" s="14">
        <f>IF($B19="","",SUMPRODUCT(('Cevap Anahtarı'!$B$2:$B$121=E$2)*('Cevap Anahtarı'!$C$2:$C$121&lt;&gt;"")*(MID($D19,'Cevap Anahtarı'!$A$2:$A$121,1)&lt;&gt;"")*ISNUMBER(FIND(UPPER(MID($D19,'Cevap Anahtarı'!$A$2:$A$121,1)),"ABCDE"))*(MID($D19,'Cevap Anahtarı'!$A$2:$A$121,1)&lt;&gt;'Cevap Anahtarı'!$C$2:$C$121)))</f>
        <v/>
      </c>
      <c r="G19" s="15">
        <f>IF($B19="","",ROUND(E19-IF(Ayarlar!$B$6&gt;0,F19/Ayarlar!$B$6,0),2))</f>
        <v/>
      </c>
      <c r="H19" s="14">
        <f>IF($B19="","",SUMPRODUCT(('Cevap Anahtarı'!$B$2:$B$121=H$2)*('Cevap Anahtarı'!$C$2:$C$121&lt;&gt;"")*(MID($D19,'Cevap Anahtarı'!$A$2:$A$121,1)='Cevap Anahtarı'!$C$2:$C$121)))</f>
        <v/>
      </c>
      <c r="I19" s="14">
        <f>IF($B19="","",SUMPRODUCT(('Cevap Anahtarı'!$B$2:$B$121=H$2)*('Cevap Anahtarı'!$C$2:$C$121&lt;&gt;"")*(MID($D19,'Cevap Anahtarı'!$A$2:$A$121,1)&lt;&gt;"")*ISNUMBER(FIND(UPPER(MID($D19,'Cevap Anahtarı'!$A$2:$A$121,1)),"ABCDE"))*(MID($D19,'Cevap Anahtarı'!$A$2:$A$121,1)&lt;&gt;'Cevap Anahtarı'!$C$2:$C$121)))</f>
        <v/>
      </c>
      <c r="J19" s="15">
        <f>IF($B19="","",ROUND(H19-IF(Ayarlar!$B$6&gt;0,I19/Ayarlar!$B$6,0),2))</f>
        <v/>
      </c>
      <c r="K19" s="14">
        <f>IF($B19="","",SUMPRODUCT(('Cevap Anahtarı'!$B$2:$B$121=K$2)*('Cevap Anahtarı'!$C$2:$C$121&lt;&gt;"")*(MID($D19,'Cevap Anahtarı'!$A$2:$A$121,1)='Cevap Anahtarı'!$C$2:$C$121)))</f>
        <v/>
      </c>
      <c r="L19" s="14">
        <f>IF($B19="","",SUMPRODUCT(('Cevap Anahtarı'!$B$2:$B$121=K$2)*('Cevap Anahtarı'!$C$2:$C$121&lt;&gt;"")*(MID($D19,'Cevap Anahtarı'!$A$2:$A$121,1)&lt;&gt;"")*ISNUMBER(FIND(UPPER(MID($D19,'Cevap Anahtarı'!$A$2:$A$121,1)),"ABCDE"))*(MID($D19,'Cevap Anahtarı'!$A$2:$A$121,1)&lt;&gt;'Cevap Anahtarı'!$C$2:$C$121)))</f>
        <v/>
      </c>
      <c r="M19" s="15">
        <f>IF($B19="","",ROUND(K19-IF(Ayarlar!$B$6&gt;0,L19/Ayarlar!$B$6,0),2))</f>
        <v/>
      </c>
      <c r="N19" s="14">
        <f>IF($B19="","",SUMPRODUCT(('Cevap Anahtarı'!$B$2:$B$121=N$2)*('Cevap Anahtarı'!$C$2:$C$121&lt;&gt;"")*(MID($D19,'Cevap Anahtarı'!$A$2:$A$121,1)='Cevap Anahtarı'!$C$2:$C$121)))</f>
        <v/>
      </c>
      <c r="O19" s="14">
        <f>IF($B19="","",SUMPRODUCT(('Cevap Anahtarı'!$B$2:$B$121=N$2)*('Cevap Anahtarı'!$C$2:$C$121&lt;&gt;"")*(MID($D19,'Cevap Anahtarı'!$A$2:$A$121,1)&lt;&gt;"")*ISNUMBER(FIND(UPPER(MID($D19,'Cevap Anahtarı'!$A$2:$A$121,1)),"ABCDE"))*(MID($D19,'Cevap Anahtarı'!$A$2:$A$121,1)&lt;&gt;'Cevap Anahtarı'!$C$2:$C$121)))</f>
        <v/>
      </c>
      <c r="P19" s="15">
        <f>IF($B19="","",ROUND(N19-IF(Ayarlar!$B$6&gt;0,O19/Ayarlar!$B$6,0),2))</f>
        <v/>
      </c>
      <c r="Q19" s="14">
        <f>IF($B19="","",SUMPRODUCT(('Cevap Anahtarı'!$B$2:$B$121=Q$2)*('Cevap Anahtarı'!$C$2:$C$121&lt;&gt;"")*(MID($D19,'Cevap Anahtarı'!$A$2:$A$121,1)='Cevap Anahtarı'!$C$2:$C$121)))</f>
        <v/>
      </c>
      <c r="R19" s="14">
        <f>IF($B19="","",SUMPRODUCT(('Cevap Anahtarı'!$B$2:$B$121=Q$2)*('Cevap Anahtarı'!$C$2:$C$121&lt;&gt;"")*(MID($D19,'Cevap Anahtarı'!$A$2:$A$121,1)&lt;&gt;"")*ISNUMBER(FIND(UPPER(MID($D19,'Cevap Anahtarı'!$A$2:$A$121,1)),"ABCDE"))*(MID($D19,'Cevap Anahtarı'!$A$2:$A$121,1)&lt;&gt;'Cevap Anahtarı'!$C$2:$C$121)))</f>
        <v/>
      </c>
      <c r="S19" s="15">
        <f>IF($B19="","",ROUND(Q19-IF(Ayarlar!$B$6&gt;0,R19/Ayarlar!$B$6,0),2))</f>
        <v/>
      </c>
      <c r="T19" s="14">
        <f>IF($B19="","",SUMPRODUCT(('Cevap Anahtarı'!$B$2:$B$121=T$2)*('Cevap Anahtarı'!$C$2:$C$121&lt;&gt;"")*(MID($D19,'Cevap Anahtarı'!$A$2:$A$121,1)='Cevap Anahtarı'!$C$2:$C$121)))</f>
        <v/>
      </c>
      <c r="U19" s="14">
        <f>IF($B19="","",SUMPRODUCT(('Cevap Anahtarı'!$B$2:$B$121=T$2)*('Cevap Anahtarı'!$C$2:$C$121&lt;&gt;"")*(MID($D19,'Cevap Anahtarı'!$A$2:$A$121,1)&lt;&gt;"")*ISNUMBER(FIND(UPPER(MID($D19,'Cevap Anahtarı'!$A$2:$A$121,1)),"ABCDE"))*(MID($D19,'Cevap Anahtarı'!$A$2:$A$121,1)&lt;&gt;'Cevap Anahtarı'!$C$2:$C$121)))</f>
        <v/>
      </c>
      <c r="V19" s="15">
        <f>IF($B19="","",ROUND(T19-IF(Ayarlar!$B$6&gt;0,U19/Ayarlar!$B$6,0),2))</f>
        <v/>
      </c>
      <c r="W19" s="15">
        <f>IF($B19="","",G19+J19+M19+P19+S19+V19)</f>
        <v/>
      </c>
      <c r="X19" s="14">
        <f>IF($B19="","",RANK(W19,$W$4:$W$503))</f>
        <v/>
      </c>
    </row>
    <row r="20">
      <c r="E20" s="14">
        <f>IF($B20="","",SUMPRODUCT(('Cevap Anahtarı'!$B$2:$B$121=E$2)*('Cevap Anahtarı'!$C$2:$C$121&lt;&gt;"")*(MID($D20,'Cevap Anahtarı'!$A$2:$A$121,1)='Cevap Anahtarı'!$C$2:$C$121)))</f>
        <v/>
      </c>
      <c r="F20" s="14">
        <f>IF($B20="","",SUMPRODUCT(('Cevap Anahtarı'!$B$2:$B$121=E$2)*('Cevap Anahtarı'!$C$2:$C$121&lt;&gt;"")*(MID($D20,'Cevap Anahtarı'!$A$2:$A$121,1)&lt;&gt;"")*ISNUMBER(FIND(UPPER(MID($D20,'Cevap Anahtarı'!$A$2:$A$121,1)),"ABCDE"))*(MID($D20,'Cevap Anahtarı'!$A$2:$A$121,1)&lt;&gt;'Cevap Anahtarı'!$C$2:$C$121)))</f>
        <v/>
      </c>
      <c r="G20" s="15">
        <f>IF($B20="","",ROUND(E20-IF(Ayarlar!$B$6&gt;0,F20/Ayarlar!$B$6,0),2))</f>
        <v/>
      </c>
      <c r="H20" s="14">
        <f>IF($B20="","",SUMPRODUCT(('Cevap Anahtarı'!$B$2:$B$121=H$2)*('Cevap Anahtarı'!$C$2:$C$121&lt;&gt;"")*(MID($D20,'Cevap Anahtarı'!$A$2:$A$121,1)='Cevap Anahtarı'!$C$2:$C$121)))</f>
        <v/>
      </c>
      <c r="I20" s="14">
        <f>IF($B20="","",SUMPRODUCT(('Cevap Anahtarı'!$B$2:$B$121=H$2)*('Cevap Anahtarı'!$C$2:$C$121&lt;&gt;"")*(MID($D20,'Cevap Anahtarı'!$A$2:$A$121,1)&lt;&gt;"")*ISNUMBER(FIND(UPPER(MID($D20,'Cevap Anahtarı'!$A$2:$A$121,1)),"ABCDE"))*(MID($D20,'Cevap Anahtarı'!$A$2:$A$121,1)&lt;&gt;'Cevap Anahtarı'!$C$2:$C$121)))</f>
        <v/>
      </c>
      <c r="J20" s="15">
        <f>IF($B20="","",ROUND(H20-IF(Ayarlar!$B$6&gt;0,I20/Ayarlar!$B$6,0),2))</f>
        <v/>
      </c>
      <c r="K20" s="14">
        <f>IF($B20="","",SUMPRODUCT(('Cevap Anahtarı'!$B$2:$B$121=K$2)*('Cevap Anahtarı'!$C$2:$C$121&lt;&gt;"")*(MID($D20,'Cevap Anahtarı'!$A$2:$A$121,1)='Cevap Anahtarı'!$C$2:$C$121)))</f>
        <v/>
      </c>
      <c r="L20" s="14">
        <f>IF($B20="","",SUMPRODUCT(('Cevap Anahtarı'!$B$2:$B$121=K$2)*('Cevap Anahtarı'!$C$2:$C$121&lt;&gt;"")*(MID($D20,'Cevap Anahtarı'!$A$2:$A$121,1)&lt;&gt;"")*ISNUMBER(FIND(UPPER(MID($D20,'Cevap Anahtarı'!$A$2:$A$121,1)),"ABCDE"))*(MID($D20,'Cevap Anahtarı'!$A$2:$A$121,1)&lt;&gt;'Cevap Anahtarı'!$C$2:$C$121)))</f>
        <v/>
      </c>
      <c r="M20" s="15">
        <f>IF($B20="","",ROUND(K20-IF(Ayarlar!$B$6&gt;0,L20/Ayarlar!$B$6,0),2))</f>
        <v/>
      </c>
      <c r="N20" s="14">
        <f>IF($B20="","",SUMPRODUCT(('Cevap Anahtarı'!$B$2:$B$121=N$2)*('Cevap Anahtarı'!$C$2:$C$121&lt;&gt;"")*(MID($D20,'Cevap Anahtarı'!$A$2:$A$121,1)='Cevap Anahtarı'!$C$2:$C$121)))</f>
        <v/>
      </c>
      <c r="O20" s="14">
        <f>IF($B20="","",SUMPRODUCT(('Cevap Anahtarı'!$B$2:$B$121=N$2)*('Cevap Anahtarı'!$C$2:$C$121&lt;&gt;"")*(MID($D20,'Cevap Anahtarı'!$A$2:$A$121,1)&lt;&gt;"")*ISNUMBER(FIND(UPPER(MID($D20,'Cevap Anahtarı'!$A$2:$A$121,1)),"ABCDE"))*(MID($D20,'Cevap Anahtarı'!$A$2:$A$121,1)&lt;&gt;'Cevap Anahtarı'!$C$2:$C$121)))</f>
        <v/>
      </c>
      <c r="P20" s="15">
        <f>IF($B20="","",ROUND(N20-IF(Ayarlar!$B$6&gt;0,O20/Ayarlar!$B$6,0),2))</f>
        <v/>
      </c>
      <c r="Q20" s="14">
        <f>IF($B20="","",SUMPRODUCT(('Cevap Anahtarı'!$B$2:$B$121=Q$2)*('Cevap Anahtarı'!$C$2:$C$121&lt;&gt;"")*(MID($D20,'Cevap Anahtarı'!$A$2:$A$121,1)='Cevap Anahtarı'!$C$2:$C$121)))</f>
        <v/>
      </c>
      <c r="R20" s="14">
        <f>IF($B20="","",SUMPRODUCT(('Cevap Anahtarı'!$B$2:$B$121=Q$2)*('Cevap Anahtarı'!$C$2:$C$121&lt;&gt;"")*(MID($D20,'Cevap Anahtarı'!$A$2:$A$121,1)&lt;&gt;"")*ISNUMBER(FIND(UPPER(MID($D20,'Cevap Anahtarı'!$A$2:$A$121,1)),"ABCDE"))*(MID($D20,'Cevap Anahtarı'!$A$2:$A$121,1)&lt;&gt;'Cevap Anahtarı'!$C$2:$C$121)))</f>
        <v/>
      </c>
      <c r="S20" s="15">
        <f>IF($B20="","",ROUND(Q20-IF(Ayarlar!$B$6&gt;0,R20/Ayarlar!$B$6,0),2))</f>
        <v/>
      </c>
      <c r="T20" s="14">
        <f>IF($B20="","",SUMPRODUCT(('Cevap Anahtarı'!$B$2:$B$121=T$2)*('Cevap Anahtarı'!$C$2:$C$121&lt;&gt;"")*(MID($D20,'Cevap Anahtarı'!$A$2:$A$121,1)='Cevap Anahtarı'!$C$2:$C$121)))</f>
        <v/>
      </c>
      <c r="U20" s="14">
        <f>IF($B20="","",SUMPRODUCT(('Cevap Anahtarı'!$B$2:$B$121=T$2)*('Cevap Anahtarı'!$C$2:$C$121&lt;&gt;"")*(MID($D20,'Cevap Anahtarı'!$A$2:$A$121,1)&lt;&gt;"")*ISNUMBER(FIND(UPPER(MID($D20,'Cevap Anahtarı'!$A$2:$A$121,1)),"ABCDE"))*(MID($D20,'Cevap Anahtarı'!$A$2:$A$121,1)&lt;&gt;'Cevap Anahtarı'!$C$2:$C$121)))</f>
        <v/>
      </c>
      <c r="V20" s="15">
        <f>IF($B20="","",ROUND(T20-IF(Ayarlar!$B$6&gt;0,U20/Ayarlar!$B$6,0),2))</f>
        <v/>
      </c>
      <c r="W20" s="15">
        <f>IF($B20="","",G20+J20+M20+P20+S20+V20)</f>
        <v/>
      </c>
      <c r="X20" s="14">
        <f>IF($B20="","",RANK(W20,$W$4:$W$503))</f>
        <v/>
      </c>
    </row>
    <row r="21">
      <c r="E21" s="14">
        <f>IF($B21="","",SUMPRODUCT(('Cevap Anahtarı'!$B$2:$B$121=E$2)*('Cevap Anahtarı'!$C$2:$C$121&lt;&gt;"")*(MID($D21,'Cevap Anahtarı'!$A$2:$A$121,1)='Cevap Anahtarı'!$C$2:$C$121)))</f>
        <v/>
      </c>
      <c r="F21" s="14">
        <f>IF($B21="","",SUMPRODUCT(('Cevap Anahtarı'!$B$2:$B$121=E$2)*('Cevap Anahtarı'!$C$2:$C$121&lt;&gt;"")*(MID($D21,'Cevap Anahtarı'!$A$2:$A$121,1)&lt;&gt;"")*ISNUMBER(FIND(UPPER(MID($D21,'Cevap Anahtarı'!$A$2:$A$121,1)),"ABCDE"))*(MID($D21,'Cevap Anahtarı'!$A$2:$A$121,1)&lt;&gt;'Cevap Anahtarı'!$C$2:$C$121)))</f>
        <v/>
      </c>
      <c r="G21" s="15">
        <f>IF($B21="","",ROUND(E21-IF(Ayarlar!$B$6&gt;0,F21/Ayarlar!$B$6,0),2))</f>
        <v/>
      </c>
      <c r="H21" s="14">
        <f>IF($B21="","",SUMPRODUCT(('Cevap Anahtarı'!$B$2:$B$121=H$2)*('Cevap Anahtarı'!$C$2:$C$121&lt;&gt;"")*(MID($D21,'Cevap Anahtarı'!$A$2:$A$121,1)='Cevap Anahtarı'!$C$2:$C$121)))</f>
        <v/>
      </c>
      <c r="I21" s="14">
        <f>IF($B21="","",SUMPRODUCT(('Cevap Anahtarı'!$B$2:$B$121=H$2)*('Cevap Anahtarı'!$C$2:$C$121&lt;&gt;"")*(MID($D21,'Cevap Anahtarı'!$A$2:$A$121,1)&lt;&gt;"")*ISNUMBER(FIND(UPPER(MID($D21,'Cevap Anahtarı'!$A$2:$A$121,1)),"ABCDE"))*(MID($D21,'Cevap Anahtarı'!$A$2:$A$121,1)&lt;&gt;'Cevap Anahtarı'!$C$2:$C$121)))</f>
        <v/>
      </c>
      <c r="J21" s="15">
        <f>IF($B21="","",ROUND(H21-IF(Ayarlar!$B$6&gt;0,I21/Ayarlar!$B$6,0),2))</f>
        <v/>
      </c>
      <c r="K21" s="14">
        <f>IF($B21="","",SUMPRODUCT(('Cevap Anahtarı'!$B$2:$B$121=K$2)*('Cevap Anahtarı'!$C$2:$C$121&lt;&gt;"")*(MID($D21,'Cevap Anahtarı'!$A$2:$A$121,1)='Cevap Anahtarı'!$C$2:$C$121)))</f>
        <v/>
      </c>
      <c r="L21" s="14">
        <f>IF($B21="","",SUMPRODUCT(('Cevap Anahtarı'!$B$2:$B$121=K$2)*('Cevap Anahtarı'!$C$2:$C$121&lt;&gt;"")*(MID($D21,'Cevap Anahtarı'!$A$2:$A$121,1)&lt;&gt;"")*ISNUMBER(FIND(UPPER(MID($D21,'Cevap Anahtarı'!$A$2:$A$121,1)),"ABCDE"))*(MID($D21,'Cevap Anahtarı'!$A$2:$A$121,1)&lt;&gt;'Cevap Anahtarı'!$C$2:$C$121)))</f>
        <v/>
      </c>
      <c r="M21" s="15">
        <f>IF($B21="","",ROUND(K21-IF(Ayarlar!$B$6&gt;0,L21/Ayarlar!$B$6,0),2))</f>
        <v/>
      </c>
      <c r="N21" s="14">
        <f>IF($B21="","",SUMPRODUCT(('Cevap Anahtarı'!$B$2:$B$121=N$2)*('Cevap Anahtarı'!$C$2:$C$121&lt;&gt;"")*(MID($D21,'Cevap Anahtarı'!$A$2:$A$121,1)='Cevap Anahtarı'!$C$2:$C$121)))</f>
        <v/>
      </c>
      <c r="O21" s="14">
        <f>IF($B21="","",SUMPRODUCT(('Cevap Anahtarı'!$B$2:$B$121=N$2)*('Cevap Anahtarı'!$C$2:$C$121&lt;&gt;"")*(MID($D21,'Cevap Anahtarı'!$A$2:$A$121,1)&lt;&gt;"")*ISNUMBER(FIND(UPPER(MID($D21,'Cevap Anahtarı'!$A$2:$A$121,1)),"ABCDE"))*(MID($D21,'Cevap Anahtarı'!$A$2:$A$121,1)&lt;&gt;'Cevap Anahtarı'!$C$2:$C$121)))</f>
        <v/>
      </c>
      <c r="P21" s="15">
        <f>IF($B21="","",ROUND(N21-IF(Ayarlar!$B$6&gt;0,O21/Ayarlar!$B$6,0),2))</f>
        <v/>
      </c>
      <c r="Q21" s="14">
        <f>IF($B21="","",SUMPRODUCT(('Cevap Anahtarı'!$B$2:$B$121=Q$2)*('Cevap Anahtarı'!$C$2:$C$121&lt;&gt;"")*(MID($D21,'Cevap Anahtarı'!$A$2:$A$121,1)='Cevap Anahtarı'!$C$2:$C$121)))</f>
        <v/>
      </c>
      <c r="R21" s="14">
        <f>IF($B21="","",SUMPRODUCT(('Cevap Anahtarı'!$B$2:$B$121=Q$2)*('Cevap Anahtarı'!$C$2:$C$121&lt;&gt;"")*(MID($D21,'Cevap Anahtarı'!$A$2:$A$121,1)&lt;&gt;"")*ISNUMBER(FIND(UPPER(MID($D21,'Cevap Anahtarı'!$A$2:$A$121,1)),"ABCDE"))*(MID($D21,'Cevap Anahtarı'!$A$2:$A$121,1)&lt;&gt;'Cevap Anahtarı'!$C$2:$C$121)))</f>
        <v/>
      </c>
      <c r="S21" s="15">
        <f>IF($B21="","",ROUND(Q21-IF(Ayarlar!$B$6&gt;0,R21/Ayarlar!$B$6,0),2))</f>
        <v/>
      </c>
      <c r="T21" s="14">
        <f>IF($B21="","",SUMPRODUCT(('Cevap Anahtarı'!$B$2:$B$121=T$2)*('Cevap Anahtarı'!$C$2:$C$121&lt;&gt;"")*(MID($D21,'Cevap Anahtarı'!$A$2:$A$121,1)='Cevap Anahtarı'!$C$2:$C$121)))</f>
        <v/>
      </c>
      <c r="U21" s="14">
        <f>IF($B21="","",SUMPRODUCT(('Cevap Anahtarı'!$B$2:$B$121=T$2)*('Cevap Anahtarı'!$C$2:$C$121&lt;&gt;"")*(MID($D21,'Cevap Anahtarı'!$A$2:$A$121,1)&lt;&gt;"")*ISNUMBER(FIND(UPPER(MID($D21,'Cevap Anahtarı'!$A$2:$A$121,1)),"ABCDE"))*(MID($D21,'Cevap Anahtarı'!$A$2:$A$121,1)&lt;&gt;'Cevap Anahtarı'!$C$2:$C$121)))</f>
        <v/>
      </c>
      <c r="V21" s="15">
        <f>IF($B21="","",ROUND(T21-IF(Ayarlar!$B$6&gt;0,U21/Ayarlar!$B$6,0),2))</f>
        <v/>
      </c>
      <c r="W21" s="15">
        <f>IF($B21="","",G21+J21+M21+P21+S21+V21)</f>
        <v/>
      </c>
      <c r="X21" s="14">
        <f>IF($B21="","",RANK(W21,$W$4:$W$503))</f>
        <v/>
      </c>
    </row>
    <row r="22">
      <c r="E22" s="14">
        <f>IF($B22="","",SUMPRODUCT(('Cevap Anahtarı'!$B$2:$B$121=E$2)*('Cevap Anahtarı'!$C$2:$C$121&lt;&gt;"")*(MID($D22,'Cevap Anahtarı'!$A$2:$A$121,1)='Cevap Anahtarı'!$C$2:$C$121)))</f>
        <v/>
      </c>
      <c r="F22" s="14">
        <f>IF($B22="","",SUMPRODUCT(('Cevap Anahtarı'!$B$2:$B$121=E$2)*('Cevap Anahtarı'!$C$2:$C$121&lt;&gt;"")*(MID($D22,'Cevap Anahtarı'!$A$2:$A$121,1)&lt;&gt;"")*ISNUMBER(FIND(UPPER(MID($D22,'Cevap Anahtarı'!$A$2:$A$121,1)),"ABCDE"))*(MID($D22,'Cevap Anahtarı'!$A$2:$A$121,1)&lt;&gt;'Cevap Anahtarı'!$C$2:$C$121)))</f>
        <v/>
      </c>
      <c r="G22" s="15">
        <f>IF($B22="","",ROUND(E22-IF(Ayarlar!$B$6&gt;0,F22/Ayarlar!$B$6,0),2))</f>
        <v/>
      </c>
      <c r="H22" s="14">
        <f>IF($B22="","",SUMPRODUCT(('Cevap Anahtarı'!$B$2:$B$121=H$2)*('Cevap Anahtarı'!$C$2:$C$121&lt;&gt;"")*(MID($D22,'Cevap Anahtarı'!$A$2:$A$121,1)='Cevap Anahtarı'!$C$2:$C$121)))</f>
        <v/>
      </c>
      <c r="I22" s="14">
        <f>IF($B22="","",SUMPRODUCT(('Cevap Anahtarı'!$B$2:$B$121=H$2)*('Cevap Anahtarı'!$C$2:$C$121&lt;&gt;"")*(MID($D22,'Cevap Anahtarı'!$A$2:$A$121,1)&lt;&gt;"")*ISNUMBER(FIND(UPPER(MID($D22,'Cevap Anahtarı'!$A$2:$A$121,1)),"ABCDE"))*(MID($D22,'Cevap Anahtarı'!$A$2:$A$121,1)&lt;&gt;'Cevap Anahtarı'!$C$2:$C$121)))</f>
        <v/>
      </c>
      <c r="J22" s="15">
        <f>IF($B22="","",ROUND(H22-IF(Ayarlar!$B$6&gt;0,I22/Ayarlar!$B$6,0),2))</f>
        <v/>
      </c>
      <c r="K22" s="14">
        <f>IF($B22="","",SUMPRODUCT(('Cevap Anahtarı'!$B$2:$B$121=K$2)*('Cevap Anahtarı'!$C$2:$C$121&lt;&gt;"")*(MID($D22,'Cevap Anahtarı'!$A$2:$A$121,1)='Cevap Anahtarı'!$C$2:$C$121)))</f>
        <v/>
      </c>
      <c r="L22" s="14">
        <f>IF($B22="","",SUMPRODUCT(('Cevap Anahtarı'!$B$2:$B$121=K$2)*('Cevap Anahtarı'!$C$2:$C$121&lt;&gt;"")*(MID($D22,'Cevap Anahtarı'!$A$2:$A$121,1)&lt;&gt;"")*ISNUMBER(FIND(UPPER(MID($D22,'Cevap Anahtarı'!$A$2:$A$121,1)),"ABCDE"))*(MID($D22,'Cevap Anahtarı'!$A$2:$A$121,1)&lt;&gt;'Cevap Anahtarı'!$C$2:$C$121)))</f>
        <v/>
      </c>
      <c r="M22" s="15">
        <f>IF($B22="","",ROUND(K22-IF(Ayarlar!$B$6&gt;0,L22/Ayarlar!$B$6,0),2))</f>
        <v/>
      </c>
      <c r="N22" s="14">
        <f>IF($B22="","",SUMPRODUCT(('Cevap Anahtarı'!$B$2:$B$121=N$2)*('Cevap Anahtarı'!$C$2:$C$121&lt;&gt;"")*(MID($D22,'Cevap Anahtarı'!$A$2:$A$121,1)='Cevap Anahtarı'!$C$2:$C$121)))</f>
        <v/>
      </c>
      <c r="O22" s="14">
        <f>IF($B22="","",SUMPRODUCT(('Cevap Anahtarı'!$B$2:$B$121=N$2)*('Cevap Anahtarı'!$C$2:$C$121&lt;&gt;"")*(MID($D22,'Cevap Anahtarı'!$A$2:$A$121,1)&lt;&gt;"")*ISNUMBER(FIND(UPPER(MID($D22,'Cevap Anahtarı'!$A$2:$A$121,1)),"ABCDE"))*(MID($D22,'Cevap Anahtarı'!$A$2:$A$121,1)&lt;&gt;'Cevap Anahtarı'!$C$2:$C$121)))</f>
        <v/>
      </c>
      <c r="P22" s="15">
        <f>IF($B22="","",ROUND(N22-IF(Ayarlar!$B$6&gt;0,O22/Ayarlar!$B$6,0),2))</f>
        <v/>
      </c>
      <c r="Q22" s="14">
        <f>IF($B22="","",SUMPRODUCT(('Cevap Anahtarı'!$B$2:$B$121=Q$2)*('Cevap Anahtarı'!$C$2:$C$121&lt;&gt;"")*(MID($D22,'Cevap Anahtarı'!$A$2:$A$121,1)='Cevap Anahtarı'!$C$2:$C$121)))</f>
        <v/>
      </c>
      <c r="R22" s="14">
        <f>IF($B22="","",SUMPRODUCT(('Cevap Anahtarı'!$B$2:$B$121=Q$2)*('Cevap Anahtarı'!$C$2:$C$121&lt;&gt;"")*(MID($D22,'Cevap Anahtarı'!$A$2:$A$121,1)&lt;&gt;"")*ISNUMBER(FIND(UPPER(MID($D22,'Cevap Anahtarı'!$A$2:$A$121,1)),"ABCDE"))*(MID($D22,'Cevap Anahtarı'!$A$2:$A$121,1)&lt;&gt;'Cevap Anahtarı'!$C$2:$C$121)))</f>
        <v/>
      </c>
      <c r="S22" s="15">
        <f>IF($B22="","",ROUND(Q22-IF(Ayarlar!$B$6&gt;0,R22/Ayarlar!$B$6,0),2))</f>
        <v/>
      </c>
      <c r="T22" s="14">
        <f>IF($B22="","",SUMPRODUCT(('Cevap Anahtarı'!$B$2:$B$121=T$2)*('Cevap Anahtarı'!$C$2:$C$121&lt;&gt;"")*(MID($D22,'Cevap Anahtarı'!$A$2:$A$121,1)='Cevap Anahtarı'!$C$2:$C$121)))</f>
        <v/>
      </c>
      <c r="U22" s="14">
        <f>IF($B22="","",SUMPRODUCT(('Cevap Anahtarı'!$B$2:$B$121=T$2)*('Cevap Anahtarı'!$C$2:$C$121&lt;&gt;"")*(MID($D22,'Cevap Anahtarı'!$A$2:$A$121,1)&lt;&gt;"")*ISNUMBER(FIND(UPPER(MID($D22,'Cevap Anahtarı'!$A$2:$A$121,1)),"ABCDE"))*(MID($D22,'Cevap Anahtarı'!$A$2:$A$121,1)&lt;&gt;'Cevap Anahtarı'!$C$2:$C$121)))</f>
        <v/>
      </c>
      <c r="V22" s="15">
        <f>IF($B22="","",ROUND(T22-IF(Ayarlar!$B$6&gt;0,U22/Ayarlar!$B$6,0),2))</f>
        <v/>
      </c>
      <c r="W22" s="15">
        <f>IF($B22="","",G22+J22+M22+P22+S22+V22)</f>
        <v/>
      </c>
      <c r="X22" s="14">
        <f>IF($B22="","",RANK(W22,$W$4:$W$503))</f>
        <v/>
      </c>
    </row>
    <row r="23">
      <c r="E23" s="14">
        <f>IF($B23="","",SUMPRODUCT(('Cevap Anahtarı'!$B$2:$B$121=E$2)*('Cevap Anahtarı'!$C$2:$C$121&lt;&gt;"")*(MID($D23,'Cevap Anahtarı'!$A$2:$A$121,1)='Cevap Anahtarı'!$C$2:$C$121)))</f>
        <v/>
      </c>
      <c r="F23" s="14">
        <f>IF($B23="","",SUMPRODUCT(('Cevap Anahtarı'!$B$2:$B$121=E$2)*('Cevap Anahtarı'!$C$2:$C$121&lt;&gt;"")*(MID($D23,'Cevap Anahtarı'!$A$2:$A$121,1)&lt;&gt;"")*ISNUMBER(FIND(UPPER(MID($D23,'Cevap Anahtarı'!$A$2:$A$121,1)),"ABCDE"))*(MID($D23,'Cevap Anahtarı'!$A$2:$A$121,1)&lt;&gt;'Cevap Anahtarı'!$C$2:$C$121)))</f>
        <v/>
      </c>
      <c r="G23" s="15">
        <f>IF($B23="","",ROUND(E23-IF(Ayarlar!$B$6&gt;0,F23/Ayarlar!$B$6,0),2))</f>
        <v/>
      </c>
      <c r="H23" s="14">
        <f>IF($B23="","",SUMPRODUCT(('Cevap Anahtarı'!$B$2:$B$121=H$2)*('Cevap Anahtarı'!$C$2:$C$121&lt;&gt;"")*(MID($D23,'Cevap Anahtarı'!$A$2:$A$121,1)='Cevap Anahtarı'!$C$2:$C$121)))</f>
        <v/>
      </c>
      <c r="I23" s="14">
        <f>IF($B23="","",SUMPRODUCT(('Cevap Anahtarı'!$B$2:$B$121=H$2)*('Cevap Anahtarı'!$C$2:$C$121&lt;&gt;"")*(MID($D23,'Cevap Anahtarı'!$A$2:$A$121,1)&lt;&gt;"")*ISNUMBER(FIND(UPPER(MID($D23,'Cevap Anahtarı'!$A$2:$A$121,1)),"ABCDE"))*(MID($D23,'Cevap Anahtarı'!$A$2:$A$121,1)&lt;&gt;'Cevap Anahtarı'!$C$2:$C$121)))</f>
        <v/>
      </c>
      <c r="J23" s="15">
        <f>IF($B23="","",ROUND(H23-IF(Ayarlar!$B$6&gt;0,I23/Ayarlar!$B$6,0),2))</f>
        <v/>
      </c>
      <c r="K23" s="14">
        <f>IF($B23="","",SUMPRODUCT(('Cevap Anahtarı'!$B$2:$B$121=K$2)*('Cevap Anahtarı'!$C$2:$C$121&lt;&gt;"")*(MID($D23,'Cevap Anahtarı'!$A$2:$A$121,1)='Cevap Anahtarı'!$C$2:$C$121)))</f>
        <v/>
      </c>
      <c r="L23" s="14">
        <f>IF($B23="","",SUMPRODUCT(('Cevap Anahtarı'!$B$2:$B$121=K$2)*('Cevap Anahtarı'!$C$2:$C$121&lt;&gt;"")*(MID($D23,'Cevap Anahtarı'!$A$2:$A$121,1)&lt;&gt;"")*ISNUMBER(FIND(UPPER(MID($D23,'Cevap Anahtarı'!$A$2:$A$121,1)),"ABCDE"))*(MID($D23,'Cevap Anahtarı'!$A$2:$A$121,1)&lt;&gt;'Cevap Anahtarı'!$C$2:$C$121)))</f>
        <v/>
      </c>
      <c r="M23" s="15">
        <f>IF($B23="","",ROUND(K23-IF(Ayarlar!$B$6&gt;0,L23/Ayarlar!$B$6,0),2))</f>
        <v/>
      </c>
      <c r="N23" s="14">
        <f>IF($B23="","",SUMPRODUCT(('Cevap Anahtarı'!$B$2:$B$121=N$2)*('Cevap Anahtarı'!$C$2:$C$121&lt;&gt;"")*(MID($D23,'Cevap Anahtarı'!$A$2:$A$121,1)='Cevap Anahtarı'!$C$2:$C$121)))</f>
        <v/>
      </c>
      <c r="O23" s="14">
        <f>IF($B23="","",SUMPRODUCT(('Cevap Anahtarı'!$B$2:$B$121=N$2)*('Cevap Anahtarı'!$C$2:$C$121&lt;&gt;"")*(MID($D23,'Cevap Anahtarı'!$A$2:$A$121,1)&lt;&gt;"")*ISNUMBER(FIND(UPPER(MID($D23,'Cevap Anahtarı'!$A$2:$A$121,1)),"ABCDE"))*(MID($D23,'Cevap Anahtarı'!$A$2:$A$121,1)&lt;&gt;'Cevap Anahtarı'!$C$2:$C$121)))</f>
        <v/>
      </c>
      <c r="P23" s="15">
        <f>IF($B23="","",ROUND(N23-IF(Ayarlar!$B$6&gt;0,O23/Ayarlar!$B$6,0),2))</f>
        <v/>
      </c>
      <c r="Q23" s="14">
        <f>IF($B23="","",SUMPRODUCT(('Cevap Anahtarı'!$B$2:$B$121=Q$2)*('Cevap Anahtarı'!$C$2:$C$121&lt;&gt;"")*(MID($D23,'Cevap Anahtarı'!$A$2:$A$121,1)='Cevap Anahtarı'!$C$2:$C$121)))</f>
        <v/>
      </c>
      <c r="R23" s="14">
        <f>IF($B23="","",SUMPRODUCT(('Cevap Anahtarı'!$B$2:$B$121=Q$2)*('Cevap Anahtarı'!$C$2:$C$121&lt;&gt;"")*(MID($D23,'Cevap Anahtarı'!$A$2:$A$121,1)&lt;&gt;"")*ISNUMBER(FIND(UPPER(MID($D23,'Cevap Anahtarı'!$A$2:$A$121,1)),"ABCDE"))*(MID($D23,'Cevap Anahtarı'!$A$2:$A$121,1)&lt;&gt;'Cevap Anahtarı'!$C$2:$C$121)))</f>
        <v/>
      </c>
      <c r="S23" s="15">
        <f>IF($B23="","",ROUND(Q23-IF(Ayarlar!$B$6&gt;0,R23/Ayarlar!$B$6,0),2))</f>
        <v/>
      </c>
      <c r="T23" s="14">
        <f>IF($B23="","",SUMPRODUCT(('Cevap Anahtarı'!$B$2:$B$121=T$2)*('Cevap Anahtarı'!$C$2:$C$121&lt;&gt;"")*(MID($D23,'Cevap Anahtarı'!$A$2:$A$121,1)='Cevap Anahtarı'!$C$2:$C$121)))</f>
        <v/>
      </c>
      <c r="U23" s="14">
        <f>IF($B23="","",SUMPRODUCT(('Cevap Anahtarı'!$B$2:$B$121=T$2)*('Cevap Anahtarı'!$C$2:$C$121&lt;&gt;"")*(MID($D23,'Cevap Anahtarı'!$A$2:$A$121,1)&lt;&gt;"")*ISNUMBER(FIND(UPPER(MID($D23,'Cevap Anahtarı'!$A$2:$A$121,1)),"ABCDE"))*(MID($D23,'Cevap Anahtarı'!$A$2:$A$121,1)&lt;&gt;'Cevap Anahtarı'!$C$2:$C$121)))</f>
        <v/>
      </c>
      <c r="V23" s="15">
        <f>IF($B23="","",ROUND(T23-IF(Ayarlar!$B$6&gt;0,U23/Ayarlar!$B$6,0),2))</f>
        <v/>
      </c>
      <c r="W23" s="15">
        <f>IF($B23="","",G23+J23+M23+P23+S23+V23)</f>
        <v/>
      </c>
      <c r="X23" s="14">
        <f>IF($B23="","",RANK(W23,$W$4:$W$503))</f>
        <v/>
      </c>
    </row>
    <row r="24">
      <c r="E24" s="14">
        <f>IF($B24="","",SUMPRODUCT(('Cevap Anahtarı'!$B$2:$B$121=E$2)*('Cevap Anahtarı'!$C$2:$C$121&lt;&gt;"")*(MID($D24,'Cevap Anahtarı'!$A$2:$A$121,1)='Cevap Anahtarı'!$C$2:$C$121)))</f>
        <v/>
      </c>
      <c r="F24" s="14">
        <f>IF($B24="","",SUMPRODUCT(('Cevap Anahtarı'!$B$2:$B$121=E$2)*('Cevap Anahtarı'!$C$2:$C$121&lt;&gt;"")*(MID($D24,'Cevap Anahtarı'!$A$2:$A$121,1)&lt;&gt;"")*ISNUMBER(FIND(UPPER(MID($D24,'Cevap Anahtarı'!$A$2:$A$121,1)),"ABCDE"))*(MID($D24,'Cevap Anahtarı'!$A$2:$A$121,1)&lt;&gt;'Cevap Anahtarı'!$C$2:$C$121)))</f>
        <v/>
      </c>
      <c r="G24" s="15">
        <f>IF($B24="","",ROUND(E24-IF(Ayarlar!$B$6&gt;0,F24/Ayarlar!$B$6,0),2))</f>
        <v/>
      </c>
      <c r="H24" s="14">
        <f>IF($B24="","",SUMPRODUCT(('Cevap Anahtarı'!$B$2:$B$121=H$2)*('Cevap Anahtarı'!$C$2:$C$121&lt;&gt;"")*(MID($D24,'Cevap Anahtarı'!$A$2:$A$121,1)='Cevap Anahtarı'!$C$2:$C$121)))</f>
        <v/>
      </c>
      <c r="I24" s="14">
        <f>IF($B24="","",SUMPRODUCT(('Cevap Anahtarı'!$B$2:$B$121=H$2)*('Cevap Anahtarı'!$C$2:$C$121&lt;&gt;"")*(MID($D24,'Cevap Anahtarı'!$A$2:$A$121,1)&lt;&gt;"")*ISNUMBER(FIND(UPPER(MID($D24,'Cevap Anahtarı'!$A$2:$A$121,1)),"ABCDE"))*(MID($D24,'Cevap Anahtarı'!$A$2:$A$121,1)&lt;&gt;'Cevap Anahtarı'!$C$2:$C$121)))</f>
        <v/>
      </c>
      <c r="J24" s="15">
        <f>IF($B24="","",ROUND(H24-IF(Ayarlar!$B$6&gt;0,I24/Ayarlar!$B$6,0),2))</f>
        <v/>
      </c>
      <c r="K24" s="14">
        <f>IF($B24="","",SUMPRODUCT(('Cevap Anahtarı'!$B$2:$B$121=K$2)*('Cevap Anahtarı'!$C$2:$C$121&lt;&gt;"")*(MID($D24,'Cevap Anahtarı'!$A$2:$A$121,1)='Cevap Anahtarı'!$C$2:$C$121)))</f>
        <v/>
      </c>
      <c r="L24" s="14">
        <f>IF($B24="","",SUMPRODUCT(('Cevap Anahtarı'!$B$2:$B$121=K$2)*('Cevap Anahtarı'!$C$2:$C$121&lt;&gt;"")*(MID($D24,'Cevap Anahtarı'!$A$2:$A$121,1)&lt;&gt;"")*ISNUMBER(FIND(UPPER(MID($D24,'Cevap Anahtarı'!$A$2:$A$121,1)),"ABCDE"))*(MID($D24,'Cevap Anahtarı'!$A$2:$A$121,1)&lt;&gt;'Cevap Anahtarı'!$C$2:$C$121)))</f>
        <v/>
      </c>
      <c r="M24" s="15">
        <f>IF($B24="","",ROUND(K24-IF(Ayarlar!$B$6&gt;0,L24/Ayarlar!$B$6,0),2))</f>
        <v/>
      </c>
      <c r="N24" s="14">
        <f>IF($B24="","",SUMPRODUCT(('Cevap Anahtarı'!$B$2:$B$121=N$2)*('Cevap Anahtarı'!$C$2:$C$121&lt;&gt;"")*(MID($D24,'Cevap Anahtarı'!$A$2:$A$121,1)='Cevap Anahtarı'!$C$2:$C$121)))</f>
        <v/>
      </c>
      <c r="O24" s="14">
        <f>IF($B24="","",SUMPRODUCT(('Cevap Anahtarı'!$B$2:$B$121=N$2)*('Cevap Anahtarı'!$C$2:$C$121&lt;&gt;"")*(MID($D24,'Cevap Anahtarı'!$A$2:$A$121,1)&lt;&gt;"")*ISNUMBER(FIND(UPPER(MID($D24,'Cevap Anahtarı'!$A$2:$A$121,1)),"ABCDE"))*(MID($D24,'Cevap Anahtarı'!$A$2:$A$121,1)&lt;&gt;'Cevap Anahtarı'!$C$2:$C$121)))</f>
        <v/>
      </c>
      <c r="P24" s="15">
        <f>IF($B24="","",ROUND(N24-IF(Ayarlar!$B$6&gt;0,O24/Ayarlar!$B$6,0),2))</f>
        <v/>
      </c>
      <c r="Q24" s="14">
        <f>IF($B24="","",SUMPRODUCT(('Cevap Anahtarı'!$B$2:$B$121=Q$2)*('Cevap Anahtarı'!$C$2:$C$121&lt;&gt;"")*(MID($D24,'Cevap Anahtarı'!$A$2:$A$121,1)='Cevap Anahtarı'!$C$2:$C$121)))</f>
        <v/>
      </c>
      <c r="R24" s="14">
        <f>IF($B24="","",SUMPRODUCT(('Cevap Anahtarı'!$B$2:$B$121=Q$2)*('Cevap Anahtarı'!$C$2:$C$121&lt;&gt;"")*(MID($D24,'Cevap Anahtarı'!$A$2:$A$121,1)&lt;&gt;"")*ISNUMBER(FIND(UPPER(MID($D24,'Cevap Anahtarı'!$A$2:$A$121,1)),"ABCDE"))*(MID($D24,'Cevap Anahtarı'!$A$2:$A$121,1)&lt;&gt;'Cevap Anahtarı'!$C$2:$C$121)))</f>
        <v/>
      </c>
      <c r="S24" s="15">
        <f>IF($B24="","",ROUND(Q24-IF(Ayarlar!$B$6&gt;0,R24/Ayarlar!$B$6,0),2))</f>
        <v/>
      </c>
      <c r="T24" s="14">
        <f>IF($B24="","",SUMPRODUCT(('Cevap Anahtarı'!$B$2:$B$121=T$2)*('Cevap Anahtarı'!$C$2:$C$121&lt;&gt;"")*(MID($D24,'Cevap Anahtarı'!$A$2:$A$121,1)='Cevap Anahtarı'!$C$2:$C$121)))</f>
        <v/>
      </c>
      <c r="U24" s="14">
        <f>IF($B24="","",SUMPRODUCT(('Cevap Anahtarı'!$B$2:$B$121=T$2)*('Cevap Anahtarı'!$C$2:$C$121&lt;&gt;"")*(MID($D24,'Cevap Anahtarı'!$A$2:$A$121,1)&lt;&gt;"")*ISNUMBER(FIND(UPPER(MID($D24,'Cevap Anahtarı'!$A$2:$A$121,1)),"ABCDE"))*(MID($D24,'Cevap Anahtarı'!$A$2:$A$121,1)&lt;&gt;'Cevap Anahtarı'!$C$2:$C$121)))</f>
        <v/>
      </c>
      <c r="V24" s="15">
        <f>IF($B24="","",ROUND(T24-IF(Ayarlar!$B$6&gt;0,U24/Ayarlar!$B$6,0),2))</f>
        <v/>
      </c>
      <c r="W24" s="15">
        <f>IF($B24="","",G24+J24+M24+P24+S24+V24)</f>
        <v/>
      </c>
      <c r="X24" s="14">
        <f>IF($B24="","",RANK(W24,$W$4:$W$503))</f>
        <v/>
      </c>
    </row>
    <row r="25">
      <c r="E25" s="14">
        <f>IF($B25="","",SUMPRODUCT(('Cevap Anahtarı'!$B$2:$B$121=E$2)*('Cevap Anahtarı'!$C$2:$C$121&lt;&gt;"")*(MID($D25,'Cevap Anahtarı'!$A$2:$A$121,1)='Cevap Anahtarı'!$C$2:$C$121)))</f>
        <v/>
      </c>
      <c r="F25" s="14">
        <f>IF($B25="","",SUMPRODUCT(('Cevap Anahtarı'!$B$2:$B$121=E$2)*('Cevap Anahtarı'!$C$2:$C$121&lt;&gt;"")*(MID($D25,'Cevap Anahtarı'!$A$2:$A$121,1)&lt;&gt;"")*ISNUMBER(FIND(UPPER(MID($D25,'Cevap Anahtarı'!$A$2:$A$121,1)),"ABCDE"))*(MID($D25,'Cevap Anahtarı'!$A$2:$A$121,1)&lt;&gt;'Cevap Anahtarı'!$C$2:$C$121)))</f>
        <v/>
      </c>
      <c r="G25" s="15">
        <f>IF($B25="","",ROUND(E25-IF(Ayarlar!$B$6&gt;0,F25/Ayarlar!$B$6,0),2))</f>
        <v/>
      </c>
      <c r="H25" s="14">
        <f>IF($B25="","",SUMPRODUCT(('Cevap Anahtarı'!$B$2:$B$121=H$2)*('Cevap Anahtarı'!$C$2:$C$121&lt;&gt;"")*(MID($D25,'Cevap Anahtarı'!$A$2:$A$121,1)='Cevap Anahtarı'!$C$2:$C$121)))</f>
        <v/>
      </c>
      <c r="I25" s="14">
        <f>IF($B25="","",SUMPRODUCT(('Cevap Anahtarı'!$B$2:$B$121=H$2)*('Cevap Anahtarı'!$C$2:$C$121&lt;&gt;"")*(MID($D25,'Cevap Anahtarı'!$A$2:$A$121,1)&lt;&gt;"")*ISNUMBER(FIND(UPPER(MID($D25,'Cevap Anahtarı'!$A$2:$A$121,1)),"ABCDE"))*(MID($D25,'Cevap Anahtarı'!$A$2:$A$121,1)&lt;&gt;'Cevap Anahtarı'!$C$2:$C$121)))</f>
        <v/>
      </c>
      <c r="J25" s="15">
        <f>IF($B25="","",ROUND(H25-IF(Ayarlar!$B$6&gt;0,I25/Ayarlar!$B$6,0),2))</f>
        <v/>
      </c>
      <c r="K25" s="14">
        <f>IF($B25="","",SUMPRODUCT(('Cevap Anahtarı'!$B$2:$B$121=K$2)*('Cevap Anahtarı'!$C$2:$C$121&lt;&gt;"")*(MID($D25,'Cevap Anahtarı'!$A$2:$A$121,1)='Cevap Anahtarı'!$C$2:$C$121)))</f>
        <v/>
      </c>
      <c r="L25" s="14">
        <f>IF($B25="","",SUMPRODUCT(('Cevap Anahtarı'!$B$2:$B$121=K$2)*('Cevap Anahtarı'!$C$2:$C$121&lt;&gt;"")*(MID($D25,'Cevap Anahtarı'!$A$2:$A$121,1)&lt;&gt;"")*ISNUMBER(FIND(UPPER(MID($D25,'Cevap Anahtarı'!$A$2:$A$121,1)),"ABCDE"))*(MID($D25,'Cevap Anahtarı'!$A$2:$A$121,1)&lt;&gt;'Cevap Anahtarı'!$C$2:$C$121)))</f>
        <v/>
      </c>
      <c r="M25" s="15">
        <f>IF($B25="","",ROUND(K25-IF(Ayarlar!$B$6&gt;0,L25/Ayarlar!$B$6,0),2))</f>
        <v/>
      </c>
      <c r="N25" s="14">
        <f>IF($B25="","",SUMPRODUCT(('Cevap Anahtarı'!$B$2:$B$121=N$2)*('Cevap Anahtarı'!$C$2:$C$121&lt;&gt;"")*(MID($D25,'Cevap Anahtarı'!$A$2:$A$121,1)='Cevap Anahtarı'!$C$2:$C$121)))</f>
        <v/>
      </c>
      <c r="O25" s="14">
        <f>IF($B25="","",SUMPRODUCT(('Cevap Anahtarı'!$B$2:$B$121=N$2)*('Cevap Anahtarı'!$C$2:$C$121&lt;&gt;"")*(MID($D25,'Cevap Anahtarı'!$A$2:$A$121,1)&lt;&gt;"")*ISNUMBER(FIND(UPPER(MID($D25,'Cevap Anahtarı'!$A$2:$A$121,1)),"ABCDE"))*(MID($D25,'Cevap Anahtarı'!$A$2:$A$121,1)&lt;&gt;'Cevap Anahtarı'!$C$2:$C$121)))</f>
        <v/>
      </c>
      <c r="P25" s="15">
        <f>IF($B25="","",ROUND(N25-IF(Ayarlar!$B$6&gt;0,O25/Ayarlar!$B$6,0),2))</f>
        <v/>
      </c>
      <c r="Q25" s="14">
        <f>IF($B25="","",SUMPRODUCT(('Cevap Anahtarı'!$B$2:$B$121=Q$2)*('Cevap Anahtarı'!$C$2:$C$121&lt;&gt;"")*(MID($D25,'Cevap Anahtarı'!$A$2:$A$121,1)='Cevap Anahtarı'!$C$2:$C$121)))</f>
        <v/>
      </c>
      <c r="R25" s="14">
        <f>IF($B25="","",SUMPRODUCT(('Cevap Anahtarı'!$B$2:$B$121=Q$2)*('Cevap Anahtarı'!$C$2:$C$121&lt;&gt;"")*(MID($D25,'Cevap Anahtarı'!$A$2:$A$121,1)&lt;&gt;"")*ISNUMBER(FIND(UPPER(MID($D25,'Cevap Anahtarı'!$A$2:$A$121,1)),"ABCDE"))*(MID($D25,'Cevap Anahtarı'!$A$2:$A$121,1)&lt;&gt;'Cevap Anahtarı'!$C$2:$C$121)))</f>
        <v/>
      </c>
      <c r="S25" s="15">
        <f>IF($B25="","",ROUND(Q25-IF(Ayarlar!$B$6&gt;0,R25/Ayarlar!$B$6,0),2))</f>
        <v/>
      </c>
      <c r="T25" s="14">
        <f>IF($B25="","",SUMPRODUCT(('Cevap Anahtarı'!$B$2:$B$121=T$2)*('Cevap Anahtarı'!$C$2:$C$121&lt;&gt;"")*(MID($D25,'Cevap Anahtarı'!$A$2:$A$121,1)='Cevap Anahtarı'!$C$2:$C$121)))</f>
        <v/>
      </c>
      <c r="U25" s="14">
        <f>IF($B25="","",SUMPRODUCT(('Cevap Anahtarı'!$B$2:$B$121=T$2)*('Cevap Anahtarı'!$C$2:$C$121&lt;&gt;"")*(MID($D25,'Cevap Anahtarı'!$A$2:$A$121,1)&lt;&gt;"")*ISNUMBER(FIND(UPPER(MID($D25,'Cevap Anahtarı'!$A$2:$A$121,1)),"ABCDE"))*(MID($D25,'Cevap Anahtarı'!$A$2:$A$121,1)&lt;&gt;'Cevap Anahtarı'!$C$2:$C$121)))</f>
        <v/>
      </c>
      <c r="V25" s="15">
        <f>IF($B25="","",ROUND(T25-IF(Ayarlar!$B$6&gt;0,U25/Ayarlar!$B$6,0),2))</f>
        <v/>
      </c>
      <c r="W25" s="15">
        <f>IF($B25="","",G25+J25+M25+P25+S25+V25)</f>
        <v/>
      </c>
      <c r="X25" s="14">
        <f>IF($B25="","",RANK(W25,$W$4:$W$503))</f>
        <v/>
      </c>
    </row>
    <row r="26">
      <c r="E26" s="14">
        <f>IF($B26="","",SUMPRODUCT(('Cevap Anahtarı'!$B$2:$B$121=E$2)*('Cevap Anahtarı'!$C$2:$C$121&lt;&gt;"")*(MID($D26,'Cevap Anahtarı'!$A$2:$A$121,1)='Cevap Anahtarı'!$C$2:$C$121)))</f>
        <v/>
      </c>
      <c r="F26" s="14">
        <f>IF($B26="","",SUMPRODUCT(('Cevap Anahtarı'!$B$2:$B$121=E$2)*('Cevap Anahtarı'!$C$2:$C$121&lt;&gt;"")*(MID($D26,'Cevap Anahtarı'!$A$2:$A$121,1)&lt;&gt;"")*ISNUMBER(FIND(UPPER(MID($D26,'Cevap Anahtarı'!$A$2:$A$121,1)),"ABCDE"))*(MID($D26,'Cevap Anahtarı'!$A$2:$A$121,1)&lt;&gt;'Cevap Anahtarı'!$C$2:$C$121)))</f>
        <v/>
      </c>
      <c r="G26" s="15">
        <f>IF($B26="","",ROUND(E26-IF(Ayarlar!$B$6&gt;0,F26/Ayarlar!$B$6,0),2))</f>
        <v/>
      </c>
      <c r="H26" s="14">
        <f>IF($B26="","",SUMPRODUCT(('Cevap Anahtarı'!$B$2:$B$121=H$2)*('Cevap Anahtarı'!$C$2:$C$121&lt;&gt;"")*(MID($D26,'Cevap Anahtarı'!$A$2:$A$121,1)='Cevap Anahtarı'!$C$2:$C$121)))</f>
        <v/>
      </c>
      <c r="I26" s="14">
        <f>IF($B26="","",SUMPRODUCT(('Cevap Anahtarı'!$B$2:$B$121=H$2)*('Cevap Anahtarı'!$C$2:$C$121&lt;&gt;"")*(MID($D26,'Cevap Anahtarı'!$A$2:$A$121,1)&lt;&gt;"")*ISNUMBER(FIND(UPPER(MID($D26,'Cevap Anahtarı'!$A$2:$A$121,1)),"ABCDE"))*(MID($D26,'Cevap Anahtarı'!$A$2:$A$121,1)&lt;&gt;'Cevap Anahtarı'!$C$2:$C$121)))</f>
        <v/>
      </c>
      <c r="J26" s="15">
        <f>IF($B26="","",ROUND(H26-IF(Ayarlar!$B$6&gt;0,I26/Ayarlar!$B$6,0),2))</f>
        <v/>
      </c>
      <c r="K26" s="14">
        <f>IF($B26="","",SUMPRODUCT(('Cevap Anahtarı'!$B$2:$B$121=K$2)*('Cevap Anahtarı'!$C$2:$C$121&lt;&gt;"")*(MID($D26,'Cevap Anahtarı'!$A$2:$A$121,1)='Cevap Anahtarı'!$C$2:$C$121)))</f>
        <v/>
      </c>
      <c r="L26" s="14">
        <f>IF($B26="","",SUMPRODUCT(('Cevap Anahtarı'!$B$2:$B$121=K$2)*('Cevap Anahtarı'!$C$2:$C$121&lt;&gt;"")*(MID($D26,'Cevap Anahtarı'!$A$2:$A$121,1)&lt;&gt;"")*ISNUMBER(FIND(UPPER(MID($D26,'Cevap Anahtarı'!$A$2:$A$121,1)),"ABCDE"))*(MID($D26,'Cevap Anahtarı'!$A$2:$A$121,1)&lt;&gt;'Cevap Anahtarı'!$C$2:$C$121)))</f>
        <v/>
      </c>
      <c r="M26" s="15">
        <f>IF($B26="","",ROUND(K26-IF(Ayarlar!$B$6&gt;0,L26/Ayarlar!$B$6,0),2))</f>
        <v/>
      </c>
      <c r="N26" s="14">
        <f>IF($B26="","",SUMPRODUCT(('Cevap Anahtarı'!$B$2:$B$121=N$2)*('Cevap Anahtarı'!$C$2:$C$121&lt;&gt;"")*(MID($D26,'Cevap Anahtarı'!$A$2:$A$121,1)='Cevap Anahtarı'!$C$2:$C$121)))</f>
        <v/>
      </c>
      <c r="O26" s="14">
        <f>IF($B26="","",SUMPRODUCT(('Cevap Anahtarı'!$B$2:$B$121=N$2)*('Cevap Anahtarı'!$C$2:$C$121&lt;&gt;"")*(MID($D26,'Cevap Anahtarı'!$A$2:$A$121,1)&lt;&gt;"")*ISNUMBER(FIND(UPPER(MID($D26,'Cevap Anahtarı'!$A$2:$A$121,1)),"ABCDE"))*(MID($D26,'Cevap Anahtarı'!$A$2:$A$121,1)&lt;&gt;'Cevap Anahtarı'!$C$2:$C$121)))</f>
        <v/>
      </c>
      <c r="P26" s="15">
        <f>IF($B26="","",ROUND(N26-IF(Ayarlar!$B$6&gt;0,O26/Ayarlar!$B$6,0),2))</f>
        <v/>
      </c>
      <c r="Q26" s="14">
        <f>IF($B26="","",SUMPRODUCT(('Cevap Anahtarı'!$B$2:$B$121=Q$2)*('Cevap Anahtarı'!$C$2:$C$121&lt;&gt;"")*(MID($D26,'Cevap Anahtarı'!$A$2:$A$121,1)='Cevap Anahtarı'!$C$2:$C$121)))</f>
        <v/>
      </c>
      <c r="R26" s="14">
        <f>IF($B26="","",SUMPRODUCT(('Cevap Anahtarı'!$B$2:$B$121=Q$2)*('Cevap Anahtarı'!$C$2:$C$121&lt;&gt;"")*(MID($D26,'Cevap Anahtarı'!$A$2:$A$121,1)&lt;&gt;"")*ISNUMBER(FIND(UPPER(MID($D26,'Cevap Anahtarı'!$A$2:$A$121,1)),"ABCDE"))*(MID($D26,'Cevap Anahtarı'!$A$2:$A$121,1)&lt;&gt;'Cevap Anahtarı'!$C$2:$C$121)))</f>
        <v/>
      </c>
      <c r="S26" s="15">
        <f>IF($B26="","",ROUND(Q26-IF(Ayarlar!$B$6&gt;0,R26/Ayarlar!$B$6,0),2))</f>
        <v/>
      </c>
      <c r="T26" s="14">
        <f>IF($B26="","",SUMPRODUCT(('Cevap Anahtarı'!$B$2:$B$121=T$2)*('Cevap Anahtarı'!$C$2:$C$121&lt;&gt;"")*(MID($D26,'Cevap Anahtarı'!$A$2:$A$121,1)='Cevap Anahtarı'!$C$2:$C$121)))</f>
        <v/>
      </c>
      <c r="U26" s="14">
        <f>IF($B26="","",SUMPRODUCT(('Cevap Anahtarı'!$B$2:$B$121=T$2)*('Cevap Anahtarı'!$C$2:$C$121&lt;&gt;"")*(MID($D26,'Cevap Anahtarı'!$A$2:$A$121,1)&lt;&gt;"")*ISNUMBER(FIND(UPPER(MID($D26,'Cevap Anahtarı'!$A$2:$A$121,1)),"ABCDE"))*(MID($D26,'Cevap Anahtarı'!$A$2:$A$121,1)&lt;&gt;'Cevap Anahtarı'!$C$2:$C$121)))</f>
        <v/>
      </c>
      <c r="V26" s="15">
        <f>IF($B26="","",ROUND(T26-IF(Ayarlar!$B$6&gt;0,U26/Ayarlar!$B$6,0),2))</f>
        <v/>
      </c>
      <c r="W26" s="15">
        <f>IF($B26="","",G26+J26+M26+P26+S26+V26)</f>
        <v/>
      </c>
      <c r="X26" s="14">
        <f>IF($B26="","",RANK(W26,$W$4:$W$503))</f>
        <v/>
      </c>
    </row>
    <row r="27">
      <c r="E27" s="14">
        <f>IF($B27="","",SUMPRODUCT(('Cevap Anahtarı'!$B$2:$B$121=E$2)*('Cevap Anahtarı'!$C$2:$C$121&lt;&gt;"")*(MID($D27,'Cevap Anahtarı'!$A$2:$A$121,1)='Cevap Anahtarı'!$C$2:$C$121)))</f>
        <v/>
      </c>
      <c r="F27" s="14">
        <f>IF($B27="","",SUMPRODUCT(('Cevap Anahtarı'!$B$2:$B$121=E$2)*('Cevap Anahtarı'!$C$2:$C$121&lt;&gt;"")*(MID($D27,'Cevap Anahtarı'!$A$2:$A$121,1)&lt;&gt;"")*ISNUMBER(FIND(UPPER(MID($D27,'Cevap Anahtarı'!$A$2:$A$121,1)),"ABCDE"))*(MID($D27,'Cevap Anahtarı'!$A$2:$A$121,1)&lt;&gt;'Cevap Anahtarı'!$C$2:$C$121)))</f>
        <v/>
      </c>
      <c r="G27" s="15">
        <f>IF($B27="","",ROUND(E27-IF(Ayarlar!$B$6&gt;0,F27/Ayarlar!$B$6,0),2))</f>
        <v/>
      </c>
      <c r="H27" s="14">
        <f>IF($B27="","",SUMPRODUCT(('Cevap Anahtarı'!$B$2:$B$121=H$2)*('Cevap Anahtarı'!$C$2:$C$121&lt;&gt;"")*(MID($D27,'Cevap Anahtarı'!$A$2:$A$121,1)='Cevap Anahtarı'!$C$2:$C$121)))</f>
        <v/>
      </c>
      <c r="I27" s="14">
        <f>IF($B27="","",SUMPRODUCT(('Cevap Anahtarı'!$B$2:$B$121=H$2)*('Cevap Anahtarı'!$C$2:$C$121&lt;&gt;"")*(MID($D27,'Cevap Anahtarı'!$A$2:$A$121,1)&lt;&gt;"")*ISNUMBER(FIND(UPPER(MID($D27,'Cevap Anahtarı'!$A$2:$A$121,1)),"ABCDE"))*(MID($D27,'Cevap Anahtarı'!$A$2:$A$121,1)&lt;&gt;'Cevap Anahtarı'!$C$2:$C$121)))</f>
        <v/>
      </c>
      <c r="J27" s="15">
        <f>IF($B27="","",ROUND(H27-IF(Ayarlar!$B$6&gt;0,I27/Ayarlar!$B$6,0),2))</f>
        <v/>
      </c>
      <c r="K27" s="14">
        <f>IF($B27="","",SUMPRODUCT(('Cevap Anahtarı'!$B$2:$B$121=K$2)*('Cevap Anahtarı'!$C$2:$C$121&lt;&gt;"")*(MID($D27,'Cevap Anahtarı'!$A$2:$A$121,1)='Cevap Anahtarı'!$C$2:$C$121)))</f>
        <v/>
      </c>
      <c r="L27" s="14">
        <f>IF($B27="","",SUMPRODUCT(('Cevap Anahtarı'!$B$2:$B$121=K$2)*('Cevap Anahtarı'!$C$2:$C$121&lt;&gt;"")*(MID($D27,'Cevap Anahtarı'!$A$2:$A$121,1)&lt;&gt;"")*ISNUMBER(FIND(UPPER(MID($D27,'Cevap Anahtarı'!$A$2:$A$121,1)),"ABCDE"))*(MID($D27,'Cevap Anahtarı'!$A$2:$A$121,1)&lt;&gt;'Cevap Anahtarı'!$C$2:$C$121)))</f>
        <v/>
      </c>
      <c r="M27" s="15">
        <f>IF($B27="","",ROUND(K27-IF(Ayarlar!$B$6&gt;0,L27/Ayarlar!$B$6,0),2))</f>
        <v/>
      </c>
      <c r="N27" s="14">
        <f>IF($B27="","",SUMPRODUCT(('Cevap Anahtarı'!$B$2:$B$121=N$2)*('Cevap Anahtarı'!$C$2:$C$121&lt;&gt;"")*(MID($D27,'Cevap Anahtarı'!$A$2:$A$121,1)='Cevap Anahtarı'!$C$2:$C$121)))</f>
        <v/>
      </c>
      <c r="O27" s="14">
        <f>IF($B27="","",SUMPRODUCT(('Cevap Anahtarı'!$B$2:$B$121=N$2)*('Cevap Anahtarı'!$C$2:$C$121&lt;&gt;"")*(MID($D27,'Cevap Anahtarı'!$A$2:$A$121,1)&lt;&gt;"")*ISNUMBER(FIND(UPPER(MID($D27,'Cevap Anahtarı'!$A$2:$A$121,1)),"ABCDE"))*(MID($D27,'Cevap Anahtarı'!$A$2:$A$121,1)&lt;&gt;'Cevap Anahtarı'!$C$2:$C$121)))</f>
        <v/>
      </c>
      <c r="P27" s="15">
        <f>IF($B27="","",ROUND(N27-IF(Ayarlar!$B$6&gt;0,O27/Ayarlar!$B$6,0),2))</f>
        <v/>
      </c>
      <c r="Q27" s="14">
        <f>IF($B27="","",SUMPRODUCT(('Cevap Anahtarı'!$B$2:$B$121=Q$2)*('Cevap Anahtarı'!$C$2:$C$121&lt;&gt;"")*(MID($D27,'Cevap Anahtarı'!$A$2:$A$121,1)='Cevap Anahtarı'!$C$2:$C$121)))</f>
        <v/>
      </c>
      <c r="R27" s="14">
        <f>IF($B27="","",SUMPRODUCT(('Cevap Anahtarı'!$B$2:$B$121=Q$2)*('Cevap Anahtarı'!$C$2:$C$121&lt;&gt;"")*(MID($D27,'Cevap Anahtarı'!$A$2:$A$121,1)&lt;&gt;"")*ISNUMBER(FIND(UPPER(MID($D27,'Cevap Anahtarı'!$A$2:$A$121,1)),"ABCDE"))*(MID($D27,'Cevap Anahtarı'!$A$2:$A$121,1)&lt;&gt;'Cevap Anahtarı'!$C$2:$C$121)))</f>
        <v/>
      </c>
      <c r="S27" s="15">
        <f>IF($B27="","",ROUND(Q27-IF(Ayarlar!$B$6&gt;0,R27/Ayarlar!$B$6,0),2))</f>
        <v/>
      </c>
      <c r="T27" s="14">
        <f>IF($B27="","",SUMPRODUCT(('Cevap Anahtarı'!$B$2:$B$121=T$2)*('Cevap Anahtarı'!$C$2:$C$121&lt;&gt;"")*(MID($D27,'Cevap Anahtarı'!$A$2:$A$121,1)='Cevap Anahtarı'!$C$2:$C$121)))</f>
        <v/>
      </c>
      <c r="U27" s="14">
        <f>IF($B27="","",SUMPRODUCT(('Cevap Anahtarı'!$B$2:$B$121=T$2)*('Cevap Anahtarı'!$C$2:$C$121&lt;&gt;"")*(MID($D27,'Cevap Anahtarı'!$A$2:$A$121,1)&lt;&gt;"")*ISNUMBER(FIND(UPPER(MID($D27,'Cevap Anahtarı'!$A$2:$A$121,1)),"ABCDE"))*(MID($D27,'Cevap Anahtarı'!$A$2:$A$121,1)&lt;&gt;'Cevap Anahtarı'!$C$2:$C$121)))</f>
        <v/>
      </c>
      <c r="V27" s="15">
        <f>IF($B27="","",ROUND(T27-IF(Ayarlar!$B$6&gt;0,U27/Ayarlar!$B$6,0),2))</f>
        <v/>
      </c>
      <c r="W27" s="15">
        <f>IF($B27="","",G27+J27+M27+P27+S27+V27)</f>
        <v/>
      </c>
      <c r="X27" s="14">
        <f>IF($B27="","",RANK(W27,$W$4:$W$503))</f>
        <v/>
      </c>
    </row>
    <row r="28">
      <c r="E28" s="14">
        <f>IF($B28="","",SUMPRODUCT(('Cevap Anahtarı'!$B$2:$B$121=E$2)*('Cevap Anahtarı'!$C$2:$C$121&lt;&gt;"")*(MID($D28,'Cevap Anahtarı'!$A$2:$A$121,1)='Cevap Anahtarı'!$C$2:$C$121)))</f>
        <v/>
      </c>
      <c r="F28" s="14">
        <f>IF($B28="","",SUMPRODUCT(('Cevap Anahtarı'!$B$2:$B$121=E$2)*('Cevap Anahtarı'!$C$2:$C$121&lt;&gt;"")*(MID($D28,'Cevap Anahtarı'!$A$2:$A$121,1)&lt;&gt;"")*ISNUMBER(FIND(UPPER(MID($D28,'Cevap Anahtarı'!$A$2:$A$121,1)),"ABCDE"))*(MID($D28,'Cevap Anahtarı'!$A$2:$A$121,1)&lt;&gt;'Cevap Anahtarı'!$C$2:$C$121)))</f>
        <v/>
      </c>
      <c r="G28" s="15">
        <f>IF($B28="","",ROUND(E28-IF(Ayarlar!$B$6&gt;0,F28/Ayarlar!$B$6,0),2))</f>
        <v/>
      </c>
      <c r="H28" s="14">
        <f>IF($B28="","",SUMPRODUCT(('Cevap Anahtarı'!$B$2:$B$121=H$2)*('Cevap Anahtarı'!$C$2:$C$121&lt;&gt;"")*(MID($D28,'Cevap Anahtarı'!$A$2:$A$121,1)='Cevap Anahtarı'!$C$2:$C$121)))</f>
        <v/>
      </c>
      <c r="I28" s="14">
        <f>IF($B28="","",SUMPRODUCT(('Cevap Anahtarı'!$B$2:$B$121=H$2)*('Cevap Anahtarı'!$C$2:$C$121&lt;&gt;"")*(MID($D28,'Cevap Anahtarı'!$A$2:$A$121,1)&lt;&gt;"")*ISNUMBER(FIND(UPPER(MID($D28,'Cevap Anahtarı'!$A$2:$A$121,1)),"ABCDE"))*(MID($D28,'Cevap Anahtarı'!$A$2:$A$121,1)&lt;&gt;'Cevap Anahtarı'!$C$2:$C$121)))</f>
        <v/>
      </c>
      <c r="J28" s="15">
        <f>IF($B28="","",ROUND(H28-IF(Ayarlar!$B$6&gt;0,I28/Ayarlar!$B$6,0),2))</f>
        <v/>
      </c>
      <c r="K28" s="14">
        <f>IF($B28="","",SUMPRODUCT(('Cevap Anahtarı'!$B$2:$B$121=K$2)*('Cevap Anahtarı'!$C$2:$C$121&lt;&gt;"")*(MID($D28,'Cevap Anahtarı'!$A$2:$A$121,1)='Cevap Anahtarı'!$C$2:$C$121)))</f>
        <v/>
      </c>
      <c r="L28" s="14">
        <f>IF($B28="","",SUMPRODUCT(('Cevap Anahtarı'!$B$2:$B$121=K$2)*('Cevap Anahtarı'!$C$2:$C$121&lt;&gt;"")*(MID($D28,'Cevap Anahtarı'!$A$2:$A$121,1)&lt;&gt;"")*ISNUMBER(FIND(UPPER(MID($D28,'Cevap Anahtarı'!$A$2:$A$121,1)),"ABCDE"))*(MID($D28,'Cevap Anahtarı'!$A$2:$A$121,1)&lt;&gt;'Cevap Anahtarı'!$C$2:$C$121)))</f>
        <v/>
      </c>
      <c r="M28" s="15">
        <f>IF($B28="","",ROUND(K28-IF(Ayarlar!$B$6&gt;0,L28/Ayarlar!$B$6,0),2))</f>
        <v/>
      </c>
      <c r="N28" s="14">
        <f>IF($B28="","",SUMPRODUCT(('Cevap Anahtarı'!$B$2:$B$121=N$2)*('Cevap Anahtarı'!$C$2:$C$121&lt;&gt;"")*(MID($D28,'Cevap Anahtarı'!$A$2:$A$121,1)='Cevap Anahtarı'!$C$2:$C$121)))</f>
        <v/>
      </c>
      <c r="O28" s="14">
        <f>IF($B28="","",SUMPRODUCT(('Cevap Anahtarı'!$B$2:$B$121=N$2)*('Cevap Anahtarı'!$C$2:$C$121&lt;&gt;"")*(MID($D28,'Cevap Anahtarı'!$A$2:$A$121,1)&lt;&gt;"")*ISNUMBER(FIND(UPPER(MID($D28,'Cevap Anahtarı'!$A$2:$A$121,1)),"ABCDE"))*(MID($D28,'Cevap Anahtarı'!$A$2:$A$121,1)&lt;&gt;'Cevap Anahtarı'!$C$2:$C$121)))</f>
        <v/>
      </c>
      <c r="P28" s="15">
        <f>IF($B28="","",ROUND(N28-IF(Ayarlar!$B$6&gt;0,O28/Ayarlar!$B$6,0),2))</f>
        <v/>
      </c>
      <c r="Q28" s="14">
        <f>IF($B28="","",SUMPRODUCT(('Cevap Anahtarı'!$B$2:$B$121=Q$2)*('Cevap Anahtarı'!$C$2:$C$121&lt;&gt;"")*(MID($D28,'Cevap Anahtarı'!$A$2:$A$121,1)='Cevap Anahtarı'!$C$2:$C$121)))</f>
        <v/>
      </c>
      <c r="R28" s="14">
        <f>IF($B28="","",SUMPRODUCT(('Cevap Anahtarı'!$B$2:$B$121=Q$2)*('Cevap Anahtarı'!$C$2:$C$121&lt;&gt;"")*(MID($D28,'Cevap Anahtarı'!$A$2:$A$121,1)&lt;&gt;"")*ISNUMBER(FIND(UPPER(MID($D28,'Cevap Anahtarı'!$A$2:$A$121,1)),"ABCDE"))*(MID($D28,'Cevap Anahtarı'!$A$2:$A$121,1)&lt;&gt;'Cevap Anahtarı'!$C$2:$C$121)))</f>
        <v/>
      </c>
      <c r="S28" s="15">
        <f>IF($B28="","",ROUND(Q28-IF(Ayarlar!$B$6&gt;0,R28/Ayarlar!$B$6,0),2))</f>
        <v/>
      </c>
      <c r="T28" s="14">
        <f>IF($B28="","",SUMPRODUCT(('Cevap Anahtarı'!$B$2:$B$121=T$2)*('Cevap Anahtarı'!$C$2:$C$121&lt;&gt;"")*(MID($D28,'Cevap Anahtarı'!$A$2:$A$121,1)='Cevap Anahtarı'!$C$2:$C$121)))</f>
        <v/>
      </c>
      <c r="U28" s="14">
        <f>IF($B28="","",SUMPRODUCT(('Cevap Anahtarı'!$B$2:$B$121=T$2)*('Cevap Anahtarı'!$C$2:$C$121&lt;&gt;"")*(MID($D28,'Cevap Anahtarı'!$A$2:$A$121,1)&lt;&gt;"")*ISNUMBER(FIND(UPPER(MID($D28,'Cevap Anahtarı'!$A$2:$A$121,1)),"ABCDE"))*(MID($D28,'Cevap Anahtarı'!$A$2:$A$121,1)&lt;&gt;'Cevap Anahtarı'!$C$2:$C$121)))</f>
        <v/>
      </c>
      <c r="V28" s="15">
        <f>IF($B28="","",ROUND(T28-IF(Ayarlar!$B$6&gt;0,U28/Ayarlar!$B$6,0),2))</f>
        <v/>
      </c>
      <c r="W28" s="15">
        <f>IF($B28="","",G28+J28+M28+P28+S28+V28)</f>
        <v/>
      </c>
      <c r="X28" s="14">
        <f>IF($B28="","",RANK(W28,$W$4:$W$503))</f>
        <v/>
      </c>
    </row>
    <row r="29">
      <c r="E29" s="14">
        <f>IF($B29="","",SUMPRODUCT(('Cevap Anahtarı'!$B$2:$B$121=E$2)*('Cevap Anahtarı'!$C$2:$C$121&lt;&gt;"")*(MID($D29,'Cevap Anahtarı'!$A$2:$A$121,1)='Cevap Anahtarı'!$C$2:$C$121)))</f>
        <v/>
      </c>
      <c r="F29" s="14">
        <f>IF($B29="","",SUMPRODUCT(('Cevap Anahtarı'!$B$2:$B$121=E$2)*('Cevap Anahtarı'!$C$2:$C$121&lt;&gt;"")*(MID($D29,'Cevap Anahtarı'!$A$2:$A$121,1)&lt;&gt;"")*ISNUMBER(FIND(UPPER(MID($D29,'Cevap Anahtarı'!$A$2:$A$121,1)),"ABCDE"))*(MID($D29,'Cevap Anahtarı'!$A$2:$A$121,1)&lt;&gt;'Cevap Anahtarı'!$C$2:$C$121)))</f>
        <v/>
      </c>
      <c r="G29" s="15">
        <f>IF($B29="","",ROUND(E29-IF(Ayarlar!$B$6&gt;0,F29/Ayarlar!$B$6,0),2))</f>
        <v/>
      </c>
      <c r="H29" s="14">
        <f>IF($B29="","",SUMPRODUCT(('Cevap Anahtarı'!$B$2:$B$121=H$2)*('Cevap Anahtarı'!$C$2:$C$121&lt;&gt;"")*(MID($D29,'Cevap Anahtarı'!$A$2:$A$121,1)='Cevap Anahtarı'!$C$2:$C$121)))</f>
        <v/>
      </c>
      <c r="I29" s="14">
        <f>IF($B29="","",SUMPRODUCT(('Cevap Anahtarı'!$B$2:$B$121=H$2)*('Cevap Anahtarı'!$C$2:$C$121&lt;&gt;"")*(MID($D29,'Cevap Anahtarı'!$A$2:$A$121,1)&lt;&gt;"")*ISNUMBER(FIND(UPPER(MID($D29,'Cevap Anahtarı'!$A$2:$A$121,1)),"ABCDE"))*(MID($D29,'Cevap Anahtarı'!$A$2:$A$121,1)&lt;&gt;'Cevap Anahtarı'!$C$2:$C$121)))</f>
        <v/>
      </c>
      <c r="J29" s="15">
        <f>IF($B29="","",ROUND(H29-IF(Ayarlar!$B$6&gt;0,I29/Ayarlar!$B$6,0),2))</f>
        <v/>
      </c>
      <c r="K29" s="14">
        <f>IF($B29="","",SUMPRODUCT(('Cevap Anahtarı'!$B$2:$B$121=K$2)*('Cevap Anahtarı'!$C$2:$C$121&lt;&gt;"")*(MID($D29,'Cevap Anahtarı'!$A$2:$A$121,1)='Cevap Anahtarı'!$C$2:$C$121)))</f>
        <v/>
      </c>
      <c r="L29" s="14">
        <f>IF($B29="","",SUMPRODUCT(('Cevap Anahtarı'!$B$2:$B$121=K$2)*('Cevap Anahtarı'!$C$2:$C$121&lt;&gt;"")*(MID($D29,'Cevap Anahtarı'!$A$2:$A$121,1)&lt;&gt;"")*ISNUMBER(FIND(UPPER(MID($D29,'Cevap Anahtarı'!$A$2:$A$121,1)),"ABCDE"))*(MID($D29,'Cevap Anahtarı'!$A$2:$A$121,1)&lt;&gt;'Cevap Anahtarı'!$C$2:$C$121)))</f>
        <v/>
      </c>
      <c r="M29" s="15">
        <f>IF($B29="","",ROUND(K29-IF(Ayarlar!$B$6&gt;0,L29/Ayarlar!$B$6,0),2))</f>
        <v/>
      </c>
      <c r="N29" s="14">
        <f>IF($B29="","",SUMPRODUCT(('Cevap Anahtarı'!$B$2:$B$121=N$2)*('Cevap Anahtarı'!$C$2:$C$121&lt;&gt;"")*(MID($D29,'Cevap Anahtarı'!$A$2:$A$121,1)='Cevap Anahtarı'!$C$2:$C$121)))</f>
        <v/>
      </c>
      <c r="O29" s="14">
        <f>IF($B29="","",SUMPRODUCT(('Cevap Anahtarı'!$B$2:$B$121=N$2)*('Cevap Anahtarı'!$C$2:$C$121&lt;&gt;"")*(MID($D29,'Cevap Anahtarı'!$A$2:$A$121,1)&lt;&gt;"")*ISNUMBER(FIND(UPPER(MID($D29,'Cevap Anahtarı'!$A$2:$A$121,1)),"ABCDE"))*(MID($D29,'Cevap Anahtarı'!$A$2:$A$121,1)&lt;&gt;'Cevap Anahtarı'!$C$2:$C$121)))</f>
        <v/>
      </c>
      <c r="P29" s="15">
        <f>IF($B29="","",ROUND(N29-IF(Ayarlar!$B$6&gt;0,O29/Ayarlar!$B$6,0),2))</f>
        <v/>
      </c>
      <c r="Q29" s="14">
        <f>IF($B29="","",SUMPRODUCT(('Cevap Anahtarı'!$B$2:$B$121=Q$2)*('Cevap Anahtarı'!$C$2:$C$121&lt;&gt;"")*(MID($D29,'Cevap Anahtarı'!$A$2:$A$121,1)='Cevap Anahtarı'!$C$2:$C$121)))</f>
        <v/>
      </c>
      <c r="R29" s="14">
        <f>IF($B29="","",SUMPRODUCT(('Cevap Anahtarı'!$B$2:$B$121=Q$2)*('Cevap Anahtarı'!$C$2:$C$121&lt;&gt;"")*(MID($D29,'Cevap Anahtarı'!$A$2:$A$121,1)&lt;&gt;"")*ISNUMBER(FIND(UPPER(MID($D29,'Cevap Anahtarı'!$A$2:$A$121,1)),"ABCDE"))*(MID($D29,'Cevap Anahtarı'!$A$2:$A$121,1)&lt;&gt;'Cevap Anahtarı'!$C$2:$C$121)))</f>
        <v/>
      </c>
      <c r="S29" s="15">
        <f>IF($B29="","",ROUND(Q29-IF(Ayarlar!$B$6&gt;0,R29/Ayarlar!$B$6,0),2))</f>
        <v/>
      </c>
      <c r="T29" s="14">
        <f>IF($B29="","",SUMPRODUCT(('Cevap Anahtarı'!$B$2:$B$121=T$2)*('Cevap Anahtarı'!$C$2:$C$121&lt;&gt;"")*(MID($D29,'Cevap Anahtarı'!$A$2:$A$121,1)='Cevap Anahtarı'!$C$2:$C$121)))</f>
        <v/>
      </c>
      <c r="U29" s="14">
        <f>IF($B29="","",SUMPRODUCT(('Cevap Anahtarı'!$B$2:$B$121=T$2)*('Cevap Anahtarı'!$C$2:$C$121&lt;&gt;"")*(MID($D29,'Cevap Anahtarı'!$A$2:$A$121,1)&lt;&gt;"")*ISNUMBER(FIND(UPPER(MID($D29,'Cevap Anahtarı'!$A$2:$A$121,1)),"ABCDE"))*(MID($D29,'Cevap Anahtarı'!$A$2:$A$121,1)&lt;&gt;'Cevap Anahtarı'!$C$2:$C$121)))</f>
        <v/>
      </c>
      <c r="V29" s="15">
        <f>IF($B29="","",ROUND(T29-IF(Ayarlar!$B$6&gt;0,U29/Ayarlar!$B$6,0),2))</f>
        <v/>
      </c>
      <c r="W29" s="15">
        <f>IF($B29="","",G29+J29+M29+P29+S29+V29)</f>
        <v/>
      </c>
      <c r="X29" s="14">
        <f>IF($B29="","",RANK(W29,$W$4:$W$503))</f>
        <v/>
      </c>
    </row>
    <row r="30">
      <c r="E30" s="14">
        <f>IF($B30="","",SUMPRODUCT(('Cevap Anahtarı'!$B$2:$B$121=E$2)*('Cevap Anahtarı'!$C$2:$C$121&lt;&gt;"")*(MID($D30,'Cevap Anahtarı'!$A$2:$A$121,1)='Cevap Anahtarı'!$C$2:$C$121)))</f>
        <v/>
      </c>
      <c r="F30" s="14">
        <f>IF($B30="","",SUMPRODUCT(('Cevap Anahtarı'!$B$2:$B$121=E$2)*('Cevap Anahtarı'!$C$2:$C$121&lt;&gt;"")*(MID($D30,'Cevap Anahtarı'!$A$2:$A$121,1)&lt;&gt;"")*ISNUMBER(FIND(UPPER(MID($D30,'Cevap Anahtarı'!$A$2:$A$121,1)),"ABCDE"))*(MID($D30,'Cevap Anahtarı'!$A$2:$A$121,1)&lt;&gt;'Cevap Anahtarı'!$C$2:$C$121)))</f>
        <v/>
      </c>
      <c r="G30" s="15">
        <f>IF($B30="","",ROUND(E30-IF(Ayarlar!$B$6&gt;0,F30/Ayarlar!$B$6,0),2))</f>
        <v/>
      </c>
      <c r="H30" s="14">
        <f>IF($B30="","",SUMPRODUCT(('Cevap Anahtarı'!$B$2:$B$121=H$2)*('Cevap Anahtarı'!$C$2:$C$121&lt;&gt;"")*(MID($D30,'Cevap Anahtarı'!$A$2:$A$121,1)='Cevap Anahtarı'!$C$2:$C$121)))</f>
        <v/>
      </c>
      <c r="I30" s="14">
        <f>IF($B30="","",SUMPRODUCT(('Cevap Anahtarı'!$B$2:$B$121=H$2)*('Cevap Anahtarı'!$C$2:$C$121&lt;&gt;"")*(MID($D30,'Cevap Anahtarı'!$A$2:$A$121,1)&lt;&gt;"")*ISNUMBER(FIND(UPPER(MID($D30,'Cevap Anahtarı'!$A$2:$A$121,1)),"ABCDE"))*(MID($D30,'Cevap Anahtarı'!$A$2:$A$121,1)&lt;&gt;'Cevap Anahtarı'!$C$2:$C$121)))</f>
        <v/>
      </c>
      <c r="J30" s="15">
        <f>IF($B30="","",ROUND(H30-IF(Ayarlar!$B$6&gt;0,I30/Ayarlar!$B$6,0),2))</f>
        <v/>
      </c>
      <c r="K30" s="14">
        <f>IF($B30="","",SUMPRODUCT(('Cevap Anahtarı'!$B$2:$B$121=K$2)*('Cevap Anahtarı'!$C$2:$C$121&lt;&gt;"")*(MID($D30,'Cevap Anahtarı'!$A$2:$A$121,1)='Cevap Anahtarı'!$C$2:$C$121)))</f>
        <v/>
      </c>
      <c r="L30" s="14">
        <f>IF($B30="","",SUMPRODUCT(('Cevap Anahtarı'!$B$2:$B$121=K$2)*('Cevap Anahtarı'!$C$2:$C$121&lt;&gt;"")*(MID($D30,'Cevap Anahtarı'!$A$2:$A$121,1)&lt;&gt;"")*ISNUMBER(FIND(UPPER(MID($D30,'Cevap Anahtarı'!$A$2:$A$121,1)),"ABCDE"))*(MID($D30,'Cevap Anahtarı'!$A$2:$A$121,1)&lt;&gt;'Cevap Anahtarı'!$C$2:$C$121)))</f>
        <v/>
      </c>
      <c r="M30" s="15">
        <f>IF($B30="","",ROUND(K30-IF(Ayarlar!$B$6&gt;0,L30/Ayarlar!$B$6,0),2))</f>
        <v/>
      </c>
      <c r="N30" s="14">
        <f>IF($B30="","",SUMPRODUCT(('Cevap Anahtarı'!$B$2:$B$121=N$2)*('Cevap Anahtarı'!$C$2:$C$121&lt;&gt;"")*(MID($D30,'Cevap Anahtarı'!$A$2:$A$121,1)='Cevap Anahtarı'!$C$2:$C$121)))</f>
        <v/>
      </c>
      <c r="O30" s="14">
        <f>IF($B30="","",SUMPRODUCT(('Cevap Anahtarı'!$B$2:$B$121=N$2)*('Cevap Anahtarı'!$C$2:$C$121&lt;&gt;"")*(MID($D30,'Cevap Anahtarı'!$A$2:$A$121,1)&lt;&gt;"")*ISNUMBER(FIND(UPPER(MID($D30,'Cevap Anahtarı'!$A$2:$A$121,1)),"ABCDE"))*(MID($D30,'Cevap Anahtarı'!$A$2:$A$121,1)&lt;&gt;'Cevap Anahtarı'!$C$2:$C$121)))</f>
        <v/>
      </c>
      <c r="P30" s="15">
        <f>IF($B30="","",ROUND(N30-IF(Ayarlar!$B$6&gt;0,O30/Ayarlar!$B$6,0),2))</f>
        <v/>
      </c>
      <c r="Q30" s="14">
        <f>IF($B30="","",SUMPRODUCT(('Cevap Anahtarı'!$B$2:$B$121=Q$2)*('Cevap Anahtarı'!$C$2:$C$121&lt;&gt;"")*(MID($D30,'Cevap Anahtarı'!$A$2:$A$121,1)='Cevap Anahtarı'!$C$2:$C$121)))</f>
        <v/>
      </c>
      <c r="R30" s="14">
        <f>IF($B30="","",SUMPRODUCT(('Cevap Anahtarı'!$B$2:$B$121=Q$2)*('Cevap Anahtarı'!$C$2:$C$121&lt;&gt;"")*(MID($D30,'Cevap Anahtarı'!$A$2:$A$121,1)&lt;&gt;"")*ISNUMBER(FIND(UPPER(MID($D30,'Cevap Anahtarı'!$A$2:$A$121,1)),"ABCDE"))*(MID($D30,'Cevap Anahtarı'!$A$2:$A$121,1)&lt;&gt;'Cevap Anahtarı'!$C$2:$C$121)))</f>
        <v/>
      </c>
      <c r="S30" s="15">
        <f>IF($B30="","",ROUND(Q30-IF(Ayarlar!$B$6&gt;0,R30/Ayarlar!$B$6,0),2))</f>
        <v/>
      </c>
      <c r="T30" s="14">
        <f>IF($B30="","",SUMPRODUCT(('Cevap Anahtarı'!$B$2:$B$121=T$2)*('Cevap Anahtarı'!$C$2:$C$121&lt;&gt;"")*(MID($D30,'Cevap Anahtarı'!$A$2:$A$121,1)='Cevap Anahtarı'!$C$2:$C$121)))</f>
        <v/>
      </c>
      <c r="U30" s="14">
        <f>IF($B30="","",SUMPRODUCT(('Cevap Anahtarı'!$B$2:$B$121=T$2)*('Cevap Anahtarı'!$C$2:$C$121&lt;&gt;"")*(MID($D30,'Cevap Anahtarı'!$A$2:$A$121,1)&lt;&gt;"")*ISNUMBER(FIND(UPPER(MID($D30,'Cevap Anahtarı'!$A$2:$A$121,1)),"ABCDE"))*(MID($D30,'Cevap Anahtarı'!$A$2:$A$121,1)&lt;&gt;'Cevap Anahtarı'!$C$2:$C$121)))</f>
        <v/>
      </c>
      <c r="V30" s="15">
        <f>IF($B30="","",ROUND(T30-IF(Ayarlar!$B$6&gt;0,U30/Ayarlar!$B$6,0),2))</f>
        <v/>
      </c>
      <c r="W30" s="15">
        <f>IF($B30="","",G30+J30+M30+P30+S30+V30)</f>
        <v/>
      </c>
      <c r="X30" s="14">
        <f>IF($B30="","",RANK(W30,$W$4:$W$503))</f>
        <v/>
      </c>
    </row>
    <row r="31">
      <c r="E31" s="14">
        <f>IF($B31="","",SUMPRODUCT(('Cevap Anahtarı'!$B$2:$B$121=E$2)*('Cevap Anahtarı'!$C$2:$C$121&lt;&gt;"")*(MID($D31,'Cevap Anahtarı'!$A$2:$A$121,1)='Cevap Anahtarı'!$C$2:$C$121)))</f>
        <v/>
      </c>
      <c r="F31" s="14">
        <f>IF($B31="","",SUMPRODUCT(('Cevap Anahtarı'!$B$2:$B$121=E$2)*('Cevap Anahtarı'!$C$2:$C$121&lt;&gt;"")*(MID($D31,'Cevap Anahtarı'!$A$2:$A$121,1)&lt;&gt;"")*ISNUMBER(FIND(UPPER(MID($D31,'Cevap Anahtarı'!$A$2:$A$121,1)),"ABCDE"))*(MID($D31,'Cevap Anahtarı'!$A$2:$A$121,1)&lt;&gt;'Cevap Anahtarı'!$C$2:$C$121)))</f>
        <v/>
      </c>
      <c r="G31" s="15">
        <f>IF($B31="","",ROUND(E31-IF(Ayarlar!$B$6&gt;0,F31/Ayarlar!$B$6,0),2))</f>
        <v/>
      </c>
      <c r="H31" s="14">
        <f>IF($B31="","",SUMPRODUCT(('Cevap Anahtarı'!$B$2:$B$121=H$2)*('Cevap Anahtarı'!$C$2:$C$121&lt;&gt;"")*(MID($D31,'Cevap Anahtarı'!$A$2:$A$121,1)='Cevap Anahtarı'!$C$2:$C$121)))</f>
        <v/>
      </c>
      <c r="I31" s="14">
        <f>IF($B31="","",SUMPRODUCT(('Cevap Anahtarı'!$B$2:$B$121=H$2)*('Cevap Anahtarı'!$C$2:$C$121&lt;&gt;"")*(MID($D31,'Cevap Anahtarı'!$A$2:$A$121,1)&lt;&gt;"")*ISNUMBER(FIND(UPPER(MID($D31,'Cevap Anahtarı'!$A$2:$A$121,1)),"ABCDE"))*(MID($D31,'Cevap Anahtarı'!$A$2:$A$121,1)&lt;&gt;'Cevap Anahtarı'!$C$2:$C$121)))</f>
        <v/>
      </c>
      <c r="J31" s="15">
        <f>IF($B31="","",ROUND(H31-IF(Ayarlar!$B$6&gt;0,I31/Ayarlar!$B$6,0),2))</f>
        <v/>
      </c>
      <c r="K31" s="14">
        <f>IF($B31="","",SUMPRODUCT(('Cevap Anahtarı'!$B$2:$B$121=K$2)*('Cevap Anahtarı'!$C$2:$C$121&lt;&gt;"")*(MID($D31,'Cevap Anahtarı'!$A$2:$A$121,1)='Cevap Anahtarı'!$C$2:$C$121)))</f>
        <v/>
      </c>
      <c r="L31" s="14">
        <f>IF($B31="","",SUMPRODUCT(('Cevap Anahtarı'!$B$2:$B$121=K$2)*('Cevap Anahtarı'!$C$2:$C$121&lt;&gt;"")*(MID($D31,'Cevap Anahtarı'!$A$2:$A$121,1)&lt;&gt;"")*ISNUMBER(FIND(UPPER(MID($D31,'Cevap Anahtarı'!$A$2:$A$121,1)),"ABCDE"))*(MID($D31,'Cevap Anahtarı'!$A$2:$A$121,1)&lt;&gt;'Cevap Anahtarı'!$C$2:$C$121)))</f>
        <v/>
      </c>
      <c r="M31" s="15">
        <f>IF($B31="","",ROUND(K31-IF(Ayarlar!$B$6&gt;0,L31/Ayarlar!$B$6,0),2))</f>
        <v/>
      </c>
      <c r="N31" s="14">
        <f>IF($B31="","",SUMPRODUCT(('Cevap Anahtarı'!$B$2:$B$121=N$2)*('Cevap Anahtarı'!$C$2:$C$121&lt;&gt;"")*(MID($D31,'Cevap Anahtarı'!$A$2:$A$121,1)='Cevap Anahtarı'!$C$2:$C$121)))</f>
        <v/>
      </c>
      <c r="O31" s="14">
        <f>IF($B31="","",SUMPRODUCT(('Cevap Anahtarı'!$B$2:$B$121=N$2)*('Cevap Anahtarı'!$C$2:$C$121&lt;&gt;"")*(MID($D31,'Cevap Anahtarı'!$A$2:$A$121,1)&lt;&gt;"")*ISNUMBER(FIND(UPPER(MID($D31,'Cevap Anahtarı'!$A$2:$A$121,1)),"ABCDE"))*(MID($D31,'Cevap Anahtarı'!$A$2:$A$121,1)&lt;&gt;'Cevap Anahtarı'!$C$2:$C$121)))</f>
        <v/>
      </c>
      <c r="P31" s="15">
        <f>IF($B31="","",ROUND(N31-IF(Ayarlar!$B$6&gt;0,O31/Ayarlar!$B$6,0),2))</f>
        <v/>
      </c>
      <c r="Q31" s="14">
        <f>IF($B31="","",SUMPRODUCT(('Cevap Anahtarı'!$B$2:$B$121=Q$2)*('Cevap Anahtarı'!$C$2:$C$121&lt;&gt;"")*(MID($D31,'Cevap Anahtarı'!$A$2:$A$121,1)='Cevap Anahtarı'!$C$2:$C$121)))</f>
        <v/>
      </c>
      <c r="R31" s="14">
        <f>IF($B31="","",SUMPRODUCT(('Cevap Anahtarı'!$B$2:$B$121=Q$2)*('Cevap Anahtarı'!$C$2:$C$121&lt;&gt;"")*(MID($D31,'Cevap Anahtarı'!$A$2:$A$121,1)&lt;&gt;"")*ISNUMBER(FIND(UPPER(MID($D31,'Cevap Anahtarı'!$A$2:$A$121,1)),"ABCDE"))*(MID($D31,'Cevap Anahtarı'!$A$2:$A$121,1)&lt;&gt;'Cevap Anahtarı'!$C$2:$C$121)))</f>
        <v/>
      </c>
      <c r="S31" s="15">
        <f>IF($B31="","",ROUND(Q31-IF(Ayarlar!$B$6&gt;0,R31/Ayarlar!$B$6,0),2))</f>
        <v/>
      </c>
      <c r="T31" s="14">
        <f>IF($B31="","",SUMPRODUCT(('Cevap Anahtarı'!$B$2:$B$121=T$2)*('Cevap Anahtarı'!$C$2:$C$121&lt;&gt;"")*(MID($D31,'Cevap Anahtarı'!$A$2:$A$121,1)='Cevap Anahtarı'!$C$2:$C$121)))</f>
        <v/>
      </c>
      <c r="U31" s="14">
        <f>IF($B31="","",SUMPRODUCT(('Cevap Anahtarı'!$B$2:$B$121=T$2)*('Cevap Anahtarı'!$C$2:$C$121&lt;&gt;"")*(MID($D31,'Cevap Anahtarı'!$A$2:$A$121,1)&lt;&gt;"")*ISNUMBER(FIND(UPPER(MID($D31,'Cevap Anahtarı'!$A$2:$A$121,1)),"ABCDE"))*(MID($D31,'Cevap Anahtarı'!$A$2:$A$121,1)&lt;&gt;'Cevap Anahtarı'!$C$2:$C$121)))</f>
        <v/>
      </c>
      <c r="V31" s="15">
        <f>IF($B31="","",ROUND(T31-IF(Ayarlar!$B$6&gt;0,U31/Ayarlar!$B$6,0),2))</f>
        <v/>
      </c>
      <c r="W31" s="15">
        <f>IF($B31="","",G31+J31+M31+P31+S31+V31)</f>
        <v/>
      </c>
      <c r="X31" s="14">
        <f>IF($B31="","",RANK(W31,$W$4:$W$503))</f>
        <v/>
      </c>
    </row>
    <row r="32">
      <c r="E32" s="14">
        <f>IF($B32="","",SUMPRODUCT(('Cevap Anahtarı'!$B$2:$B$121=E$2)*('Cevap Anahtarı'!$C$2:$C$121&lt;&gt;"")*(MID($D32,'Cevap Anahtarı'!$A$2:$A$121,1)='Cevap Anahtarı'!$C$2:$C$121)))</f>
        <v/>
      </c>
      <c r="F32" s="14">
        <f>IF($B32="","",SUMPRODUCT(('Cevap Anahtarı'!$B$2:$B$121=E$2)*('Cevap Anahtarı'!$C$2:$C$121&lt;&gt;"")*(MID($D32,'Cevap Anahtarı'!$A$2:$A$121,1)&lt;&gt;"")*ISNUMBER(FIND(UPPER(MID($D32,'Cevap Anahtarı'!$A$2:$A$121,1)),"ABCDE"))*(MID($D32,'Cevap Anahtarı'!$A$2:$A$121,1)&lt;&gt;'Cevap Anahtarı'!$C$2:$C$121)))</f>
        <v/>
      </c>
      <c r="G32" s="15">
        <f>IF($B32="","",ROUND(E32-IF(Ayarlar!$B$6&gt;0,F32/Ayarlar!$B$6,0),2))</f>
        <v/>
      </c>
      <c r="H32" s="14">
        <f>IF($B32="","",SUMPRODUCT(('Cevap Anahtarı'!$B$2:$B$121=H$2)*('Cevap Anahtarı'!$C$2:$C$121&lt;&gt;"")*(MID($D32,'Cevap Anahtarı'!$A$2:$A$121,1)='Cevap Anahtarı'!$C$2:$C$121)))</f>
        <v/>
      </c>
      <c r="I32" s="14">
        <f>IF($B32="","",SUMPRODUCT(('Cevap Anahtarı'!$B$2:$B$121=H$2)*('Cevap Anahtarı'!$C$2:$C$121&lt;&gt;"")*(MID($D32,'Cevap Anahtarı'!$A$2:$A$121,1)&lt;&gt;"")*ISNUMBER(FIND(UPPER(MID($D32,'Cevap Anahtarı'!$A$2:$A$121,1)),"ABCDE"))*(MID($D32,'Cevap Anahtarı'!$A$2:$A$121,1)&lt;&gt;'Cevap Anahtarı'!$C$2:$C$121)))</f>
        <v/>
      </c>
      <c r="J32" s="15">
        <f>IF($B32="","",ROUND(H32-IF(Ayarlar!$B$6&gt;0,I32/Ayarlar!$B$6,0),2))</f>
        <v/>
      </c>
      <c r="K32" s="14">
        <f>IF($B32="","",SUMPRODUCT(('Cevap Anahtarı'!$B$2:$B$121=K$2)*('Cevap Anahtarı'!$C$2:$C$121&lt;&gt;"")*(MID($D32,'Cevap Anahtarı'!$A$2:$A$121,1)='Cevap Anahtarı'!$C$2:$C$121)))</f>
        <v/>
      </c>
      <c r="L32" s="14">
        <f>IF($B32="","",SUMPRODUCT(('Cevap Anahtarı'!$B$2:$B$121=K$2)*('Cevap Anahtarı'!$C$2:$C$121&lt;&gt;"")*(MID($D32,'Cevap Anahtarı'!$A$2:$A$121,1)&lt;&gt;"")*ISNUMBER(FIND(UPPER(MID($D32,'Cevap Anahtarı'!$A$2:$A$121,1)),"ABCDE"))*(MID($D32,'Cevap Anahtarı'!$A$2:$A$121,1)&lt;&gt;'Cevap Anahtarı'!$C$2:$C$121)))</f>
        <v/>
      </c>
      <c r="M32" s="15">
        <f>IF($B32="","",ROUND(K32-IF(Ayarlar!$B$6&gt;0,L32/Ayarlar!$B$6,0),2))</f>
        <v/>
      </c>
      <c r="N32" s="14">
        <f>IF($B32="","",SUMPRODUCT(('Cevap Anahtarı'!$B$2:$B$121=N$2)*('Cevap Anahtarı'!$C$2:$C$121&lt;&gt;"")*(MID($D32,'Cevap Anahtarı'!$A$2:$A$121,1)='Cevap Anahtarı'!$C$2:$C$121)))</f>
        <v/>
      </c>
      <c r="O32" s="14">
        <f>IF($B32="","",SUMPRODUCT(('Cevap Anahtarı'!$B$2:$B$121=N$2)*('Cevap Anahtarı'!$C$2:$C$121&lt;&gt;"")*(MID($D32,'Cevap Anahtarı'!$A$2:$A$121,1)&lt;&gt;"")*ISNUMBER(FIND(UPPER(MID($D32,'Cevap Anahtarı'!$A$2:$A$121,1)),"ABCDE"))*(MID($D32,'Cevap Anahtarı'!$A$2:$A$121,1)&lt;&gt;'Cevap Anahtarı'!$C$2:$C$121)))</f>
        <v/>
      </c>
      <c r="P32" s="15">
        <f>IF($B32="","",ROUND(N32-IF(Ayarlar!$B$6&gt;0,O32/Ayarlar!$B$6,0),2))</f>
        <v/>
      </c>
      <c r="Q32" s="14">
        <f>IF($B32="","",SUMPRODUCT(('Cevap Anahtarı'!$B$2:$B$121=Q$2)*('Cevap Anahtarı'!$C$2:$C$121&lt;&gt;"")*(MID($D32,'Cevap Anahtarı'!$A$2:$A$121,1)='Cevap Anahtarı'!$C$2:$C$121)))</f>
        <v/>
      </c>
      <c r="R32" s="14">
        <f>IF($B32="","",SUMPRODUCT(('Cevap Anahtarı'!$B$2:$B$121=Q$2)*('Cevap Anahtarı'!$C$2:$C$121&lt;&gt;"")*(MID($D32,'Cevap Anahtarı'!$A$2:$A$121,1)&lt;&gt;"")*ISNUMBER(FIND(UPPER(MID($D32,'Cevap Anahtarı'!$A$2:$A$121,1)),"ABCDE"))*(MID($D32,'Cevap Anahtarı'!$A$2:$A$121,1)&lt;&gt;'Cevap Anahtarı'!$C$2:$C$121)))</f>
        <v/>
      </c>
      <c r="S32" s="15">
        <f>IF($B32="","",ROUND(Q32-IF(Ayarlar!$B$6&gt;0,R32/Ayarlar!$B$6,0),2))</f>
        <v/>
      </c>
      <c r="T32" s="14">
        <f>IF($B32="","",SUMPRODUCT(('Cevap Anahtarı'!$B$2:$B$121=T$2)*('Cevap Anahtarı'!$C$2:$C$121&lt;&gt;"")*(MID($D32,'Cevap Anahtarı'!$A$2:$A$121,1)='Cevap Anahtarı'!$C$2:$C$121)))</f>
        <v/>
      </c>
      <c r="U32" s="14">
        <f>IF($B32="","",SUMPRODUCT(('Cevap Anahtarı'!$B$2:$B$121=T$2)*('Cevap Anahtarı'!$C$2:$C$121&lt;&gt;"")*(MID($D32,'Cevap Anahtarı'!$A$2:$A$121,1)&lt;&gt;"")*ISNUMBER(FIND(UPPER(MID($D32,'Cevap Anahtarı'!$A$2:$A$121,1)),"ABCDE"))*(MID($D32,'Cevap Anahtarı'!$A$2:$A$121,1)&lt;&gt;'Cevap Anahtarı'!$C$2:$C$121)))</f>
        <v/>
      </c>
      <c r="V32" s="15">
        <f>IF($B32="","",ROUND(T32-IF(Ayarlar!$B$6&gt;0,U32/Ayarlar!$B$6,0),2))</f>
        <v/>
      </c>
      <c r="W32" s="15">
        <f>IF($B32="","",G32+J32+M32+P32+S32+V32)</f>
        <v/>
      </c>
      <c r="X32" s="14">
        <f>IF($B32="","",RANK(W32,$W$4:$W$503))</f>
        <v/>
      </c>
    </row>
    <row r="33">
      <c r="E33" s="14">
        <f>IF($B33="","",SUMPRODUCT(('Cevap Anahtarı'!$B$2:$B$121=E$2)*('Cevap Anahtarı'!$C$2:$C$121&lt;&gt;"")*(MID($D33,'Cevap Anahtarı'!$A$2:$A$121,1)='Cevap Anahtarı'!$C$2:$C$121)))</f>
        <v/>
      </c>
      <c r="F33" s="14">
        <f>IF($B33="","",SUMPRODUCT(('Cevap Anahtarı'!$B$2:$B$121=E$2)*('Cevap Anahtarı'!$C$2:$C$121&lt;&gt;"")*(MID($D33,'Cevap Anahtarı'!$A$2:$A$121,1)&lt;&gt;"")*ISNUMBER(FIND(UPPER(MID($D33,'Cevap Anahtarı'!$A$2:$A$121,1)),"ABCDE"))*(MID($D33,'Cevap Anahtarı'!$A$2:$A$121,1)&lt;&gt;'Cevap Anahtarı'!$C$2:$C$121)))</f>
        <v/>
      </c>
      <c r="G33" s="15">
        <f>IF($B33="","",ROUND(E33-IF(Ayarlar!$B$6&gt;0,F33/Ayarlar!$B$6,0),2))</f>
        <v/>
      </c>
      <c r="H33" s="14">
        <f>IF($B33="","",SUMPRODUCT(('Cevap Anahtarı'!$B$2:$B$121=H$2)*('Cevap Anahtarı'!$C$2:$C$121&lt;&gt;"")*(MID($D33,'Cevap Anahtarı'!$A$2:$A$121,1)='Cevap Anahtarı'!$C$2:$C$121)))</f>
        <v/>
      </c>
      <c r="I33" s="14">
        <f>IF($B33="","",SUMPRODUCT(('Cevap Anahtarı'!$B$2:$B$121=H$2)*('Cevap Anahtarı'!$C$2:$C$121&lt;&gt;"")*(MID($D33,'Cevap Anahtarı'!$A$2:$A$121,1)&lt;&gt;"")*ISNUMBER(FIND(UPPER(MID($D33,'Cevap Anahtarı'!$A$2:$A$121,1)),"ABCDE"))*(MID($D33,'Cevap Anahtarı'!$A$2:$A$121,1)&lt;&gt;'Cevap Anahtarı'!$C$2:$C$121)))</f>
        <v/>
      </c>
      <c r="J33" s="15">
        <f>IF($B33="","",ROUND(H33-IF(Ayarlar!$B$6&gt;0,I33/Ayarlar!$B$6,0),2))</f>
        <v/>
      </c>
      <c r="K33" s="14">
        <f>IF($B33="","",SUMPRODUCT(('Cevap Anahtarı'!$B$2:$B$121=K$2)*('Cevap Anahtarı'!$C$2:$C$121&lt;&gt;"")*(MID($D33,'Cevap Anahtarı'!$A$2:$A$121,1)='Cevap Anahtarı'!$C$2:$C$121)))</f>
        <v/>
      </c>
      <c r="L33" s="14">
        <f>IF($B33="","",SUMPRODUCT(('Cevap Anahtarı'!$B$2:$B$121=K$2)*('Cevap Anahtarı'!$C$2:$C$121&lt;&gt;"")*(MID($D33,'Cevap Anahtarı'!$A$2:$A$121,1)&lt;&gt;"")*ISNUMBER(FIND(UPPER(MID($D33,'Cevap Anahtarı'!$A$2:$A$121,1)),"ABCDE"))*(MID($D33,'Cevap Anahtarı'!$A$2:$A$121,1)&lt;&gt;'Cevap Anahtarı'!$C$2:$C$121)))</f>
        <v/>
      </c>
      <c r="M33" s="15">
        <f>IF($B33="","",ROUND(K33-IF(Ayarlar!$B$6&gt;0,L33/Ayarlar!$B$6,0),2))</f>
        <v/>
      </c>
      <c r="N33" s="14">
        <f>IF($B33="","",SUMPRODUCT(('Cevap Anahtarı'!$B$2:$B$121=N$2)*('Cevap Anahtarı'!$C$2:$C$121&lt;&gt;"")*(MID($D33,'Cevap Anahtarı'!$A$2:$A$121,1)='Cevap Anahtarı'!$C$2:$C$121)))</f>
        <v/>
      </c>
      <c r="O33" s="14">
        <f>IF($B33="","",SUMPRODUCT(('Cevap Anahtarı'!$B$2:$B$121=N$2)*('Cevap Anahtarı'!$C$2:$C$121&lt;&gt;"")*(MID($D33,'Cevap Anahtarı'!$A$2:$A$121,1)&lt;&gt;"")*ISNUMBER(FIND(UPPER(MID($D33,'Cevap Anahtarı'!$A$2:$A$121,1)),"ABCDE"))*(MID($D33,'Cevap Anahtarı'!$A$2:$A$121,1)&lt;&gt;'Cevap Anahtarı'!$C$2:$C$121)))</f>
        <v/>
      </c>
      <c r="P33" s="15">
        <f>IF($B33="","",ROUND(N33-IF(Ayarlar!$B$6&gt;0,O33/Ayarlar!$B$6,0),2))</f>
        <v/>
      </c>
      <c r="Q33" s="14">
        <f>IF($B33="","",SUMPRODUCT(('Cevap Anahtarı'!$B$2:$B$121=Q$2)*('Cevap Anahtarı'!$C$2:$C$121&lt;&gt;"")*(MID($D33,'Cevap Anahtarı'!$A$2:$A$121,1)='Cevap Anahtarı'!$C$2:$C$121)))</f>
        <v/>
      </c>
      <c r="R33" s="14">
        <f>IF($B33="","",SUMPRODUCT(('Cevap Anahtarı'!$B$2:$B$121=Q$2)*('Cevap Anahtarı'!$C$2:$C$121&lt;&gt;"")*(MID($D33,'Cevap Anahtarı'!$A$2:$A$121,1)&lt;&gt;"")*ISNUMBER(FIND(UPPER(MID($D33,'Cevap Anahtarı'!$A$2:$A$121,1)),"ABCDE"))*(MID($D33,'Cevap Anahtarı'!$A$2:$A$121,1)&lt;&gt;'Cevap Anahtarı'!$C$2:$C$121)))</f>
        <v/>
      </c>
      <c r="S33" s="15">
        <f>IF($B33="","",ROUND(Q33-IF(Ayarlar!$B$6&gt;0,R33/Ayarlar!$B$6,0),2))</f>
        <v/>
      </c>
      <c r="T33" s="14">
        <f>IF($B33="","",SUMPRODUCT(('Cevap Anahtarı'!$B$2:$B$121=T$2)*('Cevap Anahtarı'!$C$2:$C$121&lt;&gt;"")*(MID($D33,'Cevap Anahtarı'!$A$2:$A$121,1)='Cevap Anahtarı'!$C$2:$C$121)))</f>
        <v/>
      </c>
      <c r="U33" s="14">
        <f>IF($B33="","",SUMPRODUCT(('Cevap Anahtarı'!$B$2:$B$121=T$2)*('Cevap Anahtarı'!$C$2:$C$121&lt;&gt;"")*(MID($D33,'Cevap Anahtarı'!$A$2:$A$121,1)&lt;&gt;"")*ISNUMBER(FIND(UPPER(MID($D33,'Cevap Anahtarı'!$A$2:$A$121,1)),"ABCDE"))*(MID($D33,'Cevap Anahtarı'!$A$2:$A$121,1)&lt;&gt;'Cevap Anahtarı'!$C$2:$C$121)))</f>
        <v/>
      </c>
      <c r="V33" s="15">
        <f>IF($B33="","",ROUND(T33-IF(Ayarlar!$B$6&gt;0,U33/Ayarlar!$B$6,0),2))</f>
        <v/>
      </c>
      <c r="W33" s="15">
        <f>IF($B33="","",G33+J33+M33+P33+S33+V33)</f>
        <v/>
      </c>
      <c r="X33" s="14">
        <f>IF($B33="","",RANK(W33,$W$4:$W$503))</f>
        <v/>
      </c>
    </row>
    <row r="34">
      <c r="E34" s="14">
        <f>IF($B34="","",SUMPRODUCT(('Cevap Anahtarı'!$B$2:$B$121=E$2)*('Cevap Anahtarı'!$C$2:$C$121&lt;&gt;"")*(MID($D34,'Cevap Anahtarı'!$A$2:$A$121,1)='Cevap Anahtarı'!$C$2:$C$121)))</f>
        <v/>
      </c>
      <c r="F34" s="14">
        <f>IF($B34="","",SUMPRODUCT(('Cevap Anahtarı'!$B$2:$B$121=E$2)*('Cevap Anahtarı'!$C$2:$C$121&lt;&gt;"")*(MID($D34,'Cevap Anahtarı'!$A$2:$A$121,1)&lt;&gt;"")*ISNUMBER(FIND(UPPER(MID($D34,'Cevap Anahtarı'!$A$2:$A$121,1)),"ABCDE"))*(MID($D34,'Cevap Anahtarı'!$A$2:$A$121,1)&lt;&gt;'Cevap Anahtarı'!$C$2:$C$121)))</f>
        <v/>
      </c>
      <c r="G34" s="15">
        <f>IF($B34="","",ROUND(E34-IF(Ayarlar!$B$6&gt;0,F34/Ayarlar!$B$6,0),2))</f>
        <v/>
      </c>
      <c r="H34" s="14">
        <f>IF($B34="","",SUMPRODUCT(('Cevap Anahtarı'!$B$2:$B$121=H$2)*('Cevap Anahtarı'!$C$2:$C$121&lt;&gt;"")*(MID($D34,'Cevap Anahtarı'!$A$2:$A$121,1)='Cevap Anahtarı'!$C$2:$C$121)))</f>
        <v/>
      </c>
      <c r="I34" s="14">
        <f>IF($B34="","",SUMPRODUCT(('Cevap Anahtarı'!$B$2:$B$121=H$2)*('Cevap Anahtarı'!$C$2:$C$121&lt;&gt;"")*(MID($D34,'Cevap Anahtarı'!$A$2:$A$121,1)&lt;&gt;"")*ISNUMBER(FIND(UPPER(MID($D34,'Cevap Anahtarı'!$A$2:$A$121,1)),"ABCDE"))*(MID($D34,'Cevap Anahtarı'!$A$2:$A$121,1)&lt;&gt;'Cevap Anahtarı'!$C$2:$C$121)))</f>
        <v/>
      </c>
      <c r="J34" s="15">
        <f>IF($B34="","",ROUND(H34-IF(Ayarlar!$B$6&gt;0,I34/Ayarlar!$B$6,0),2))</f>
        <v/>
      </c>
      <c r="K34" s="14">
        <f>IF($B34="","",SUMPRODUCT(('Cevap Anahtarı'!$B$2:$B$121=K$2)*('Cevap Anahtarı'!$C$2:$C$121&lt;&gt;"")*(MID($D34,'Cevap Anahtarı'!$A$2:$A$121,1)='Cevap Anahtarı'!$C$2:$C$121)))</f>
        <v/>
      </c>
      <c r="L34" s="14">
        <f>IF($B34="","",SUMPRODUCT(('Cevap Anahtarı'!$B$2:$B$121=K$2)*('Cevap Anahtarı'!$C$2:$C$121&lt;&gt;"")*(MID($D34,'Cevap Anahtarı'!$A$2:$A$121,1)&lt;&gt;"")*ISNUMBER(FIND(UPPER(MID($D34,'Cevap Anahtarı'!$A$2:$A$121,1)),"ABCDE"))*(MID($D34,'Cevap Anahtarı'!$A$2:$A$121,1)&lt;&gt;'Cevap Anahtarı'!$C$2:$C$121)))</f>
        <v/>
      </c>
      <c r="M34" s="15">
        <f>IF($B34="","",ROUND(K34-IF(Ayarlar!$B$6&gt;0,L34/Ayarlar!$B$6,0),2))</f>
        <v/>
      </c>
      <c r="N34" s="14">
        <f>IF($B34="","",SUMPRODUCT(('Cevap Anahtarı'!$B$2:$B$121=N$2)*('Cevap Anahtarı'!$C$2:$C$121&lt;&gt;"")*(MID($D34,'Cevap Anahtarı'!$A$2:$A$121,1)='Cevap Anahtarı'!$C$2:$C$121)))</f>
        <v/>
      </c>
      <c r="O34" s="14">
        <f>IF($B34="","",SUMPRODUCT(('Cevap Anahtarı'!$B$2:$B$121=N$2)*('Cevap Anahtarı'!$C$2:$C$121&lt;&gt;"")*(MID($D34,'Cevap Anahtarı'!$A$2:$A$121,1)&lt;&gt;"")*ISNUMBER(FIND(UPPER(MID($D34,'Cevap Anahtarı'!$A$2:$A$121,1)),"ABCDE"))*(MID($D34,'Cevap Anahtarı'!$A$2:$A$121,1)&lt;&gt;'Cevap Anahtarı'!$C$2:$C$121)))</f>
        <v/>
      </c>
      <c r="P34" s="15">
        <f>IF($B34="","",ROUND(N34-IF(Ayarlar!$B$6&gt;0,O34/Ayarlar!$B$6,0),2))</f>
        <v/>
      </c>
      <c r="Q34" s="14">
        <f>IF($B34="","",SUMPRODUCT(('Cevap Anahtarı'!$B$2:$B$121=Q$2)*('Cevap Anahtarı'!$C$2:$C$121&lt;&gt;"")*(MID($D34,'Cevap Anahtarı'!$A$2:$A$121,1)='Cevap Anahtarı'!$C$2:$C$121)))</f>
        <v/>
      </c>
      <c r="R34" s="14">
        <f>IF($B34="","",SUMPRODUCT(('Cevap Anahtarı'!$B$2:$B$121=Q$2)*('Cevap Anahtarı'!$C$2:$C$121&lt;&gt;"")*(MID($D34,'Cevap Anahtarı'!$A$2:$A$121,1)&lt;&gt;"")*ISNUMBER(FIND(UPPER(MID($D34,'Cevap Anahtarı'!$A$2:$A$121,1)),"ABCDE"))*(MID($D34,'Cevap Anahtarı'!$A$2:$A$121,1)&lt;&gt;'Cevap Anahtarı'!$C$2:$C$121)))</f>
        <v/>
      </c>
      <c r="S34" s="15">
        <f>IF($B34="","",ROUND(Q34-IF(Ayarlar!$B$6&gt;0,R34/Ayarlar!$B$6,0),2))</f>
        <v/>
      </c>
      <c r="T34" s="14">
        <f>IF($B34="","",SUMPRODUCT(('Cevap Anahtarı'!$B$2:$B$121=T$2)*('Cevap Anahtarı'!$C$2:$C$121&lt;&gt;"")*(MID($D34,'Cevap Anahtarı'!$A$2:$A$121,1)='Cevap Anahtarı'!$C$2:$C$121)))</f>
        <v/>
      </c>
      <c r="U34" s="14">
        <f>IF($B34="","",SUMPRODUCT(('Cevap Anahtarı'!$B$2:$B$121=T$2)*('Cevap Anahtarı'!$C$2:$C$121&lt;&gt;"")*(MID($D34,'Cevap Anahtarı'!$A$2:$A$121,1)&lt;&gt;"")*ISNUMBER(FIND(UPPER(MID($D34,'Cevap Anahtarı'!$A$2:$A$121,1)),"ABCDE"))*(MID($D34,'Cevap Anahtarı'!$A$2:$A$121,1)&lt;&gt;'Cevap Anahtarı'!$C$2:$C$121)))</f>
        <v/>
      </c>
      <c r="V34" s="15">
        <f>IF($B34="","",ROUND(T34-IF(Ayarlar!$B$6&gt;0,U34/Ayarlar!$B$6,0),2))</f>
        <v/>
      </c>
      <c r="W34" s="15">
        <f>IF($B34="","",G34+J34+M34+P34+S34+V34)</f>
        <v/>
      </c>
      <c r="X34" s="14">
        <f>IF($B34="","",RANK(W34,$W$4:$W$503))</f>
        <v/>
      </c>
    </row>
    <row r="35">
      <c r="E35" s="14">
        <f>IF($B35="","",SUMPRODUCT(('Cevap Anahtarı'!$B$2:$B$121=E$2)*('Cevap Anahtarı'!$C$2:$C$121&lt;&gt;"")*(MID($D35,'Cevap Anahtarı'!$A$2:$A$121,1)='Cevap Anahtarı'!$C$2:$C$121)))</f>
        <v/>
      </c>
      <c r="F35" s="14">
        <f>IF($B35="","",SUMPRODUCT(('Cevap Anahtarı'!$B$2:$B$121=E$2)*('Cevap Anahtarı'!$C$2:$C$121&lt;&gt;"")*(MID($D35,'Cevap Anahtarı'!$A$2:$A$121,1)&lt;&gt;"")*ISNUMBER(FIND(UPPER(MID($D35,'Cevap Anahtarı'!$A$2:$A$121,1)),"ABCDE"))*(MID($D35,'Cevap Anahtarı'!$A$2:$A$121,1)&lt;&gt;'Cevap Anahtarı'!$C$2:$C$121)))</f>
        <v/>
      </c>
      <c r="G35" s="15">
        <f>IF($B35="","",ROUND(E35-IF(Ayarlar!$B$6&gt;0,F35/Ayarlar!$B$6,0),2))</f>
        <v/>
      </c>
      <c r="H35" s="14">
        <f>IF($B35="","",SUMPRODUCT(('Cevap Anahtarı'!$B$2:$B$121=H$2)*('Cevap Anahtarı'!$C$2:$C$121&lt;&gt;"")*(MID($D35,'Cevap Anahtarı'!$A$2:$A$121,1)='Cevap Anahtarı'!$C$2:$C$121)))</f>
        <v/>
      </c>
      <c r="I35" s="14">
        <f>IF($B35="","",SUMPRODUCT(('Cevap Anahtarı'!$B$2:$B$121=H$2)*('Cevap Anahtarı'!$C$2:$C$121&lt;&gt;"")*(MID($D35,'Cevap Anahtarı'!$A$2:$A$121,1)&lt;&gt;"")*ISNUMBER(FIND(UPPER(MID($D35,'Cevap Anahtarı'!$A$2:$A$121,1)),"ABCDE"))*(MID($D35,'Cevap Anahtarı'!$A$2:$A$121,1)&lt;&gt;'Cevap Anahtarı'!$C$2:$C$121)))</f>
        <v/>
      </c>
      <c r="J35" s="15">
        <f>IF($B35="","",ROUND(H35-IF(Ayarlar!$B$6&gt;0,I35/Ayarlar!$B$6,0),2))</f>
        <v/>
      </c>
      <c r="K35" s="14">
        <f>IF($B35="","",SUMPRODUCT(('Cevap Anahtarı'!$B$2:$B$121=K$2)*('Cevap Anahtarı'!$C$2:$C$121&lt;&gt;"")*(MID($D35,'Cevap Anahtarı'!$A$2:$A$121,1)='Cevap Anahtarı'!$C$2:$C$121)))</f>
        <v/>
      </c>
      <c r="L35" s="14">
        <f>IF($B35="","",SUMPRODUCT(('Cevap Anahtarı'!$B$2:$B$121=K$2)*('Cevap Anahtarı'!$C$2:$C$121&lt;&gt;"")*(MID($D35,'Cevap Anahtarı'!$A$2:$A$121,1)&lt;&gt;"")*ISNUMBER(FIND(UPPER(MID($D35,'Cevap Anahtarı'!$A$2:$A$121,1)),"ABCDE"))*(MID($D35,'Cevap Anahtarı'!$A$2:$A$121,1)&lt;&gt;'Cevap Anahtarı'!$C$2:$C$121)))</f>
        <v/>
      </c>
      <c r="M35" s="15">
        <f>IF($B35="","",ROUND(K35-IF(Ayarlar!$B$6&gt;0,L35/Ayarlar!$B$6,0),2))</f>
        <v/>
      </c>
      <c r="N35" s="14">
        <f>IF($B35="","",SUMPRODUCT(('Cevap Anahtarı'!$B$2:$B$121=N$2)*('Cevap Anahtarı'!$C$2:$C$121&lt;&gt;"")*(MID($D35,'Cevap Anahtarı'!$A$2:$A$121,1)='Cevap Anahtarı'!$C$2:$C$121)))</f>
        <v/>
      </c>
      <c r="O35" s="14">
        <f>IF($B35="","",SUMPRODUCT(('Cevap Anahtarı'!$B$2:$B$121=N$2)*('Cevap Anahtarı'!$C$2:$C$121&lt;&gt;"")*(MID($D35,'Cevap Anahtarı'!$A$2:$A$121,1)&lt;&gt;"")*ISNUMBER(FIND(UPPER(MID($D35,'Cevap Anahtarı'!$A$2:$A$121,1)),"ABCDE"))*(MID($D35,'Cevap Anahtarı'!$A$2:$A$121,1)&lt;&gt;'Cevap Anahtarı'!$C$2:$C$121)))</f>
        <v/>
      </c>
      <c r="P35" s="15">
        <f>IF($B35="","",ROUND(N35-IF(Ayarlar!$B$6&gt;0,O35/Ayarlar!$B$6,0),2))</f>
        <v/>
      </c>
      <c r="Q35" s="14">
        <f>IF($B35="","",SUMPRODUCT(('Cevap Anahtarı'!$B$2:$B$121=Q$2)*('Cevap Anahtarı'!$C$2:$C$121&lt;&gt;"")*(MID($D35,'Cevap Anahtarı'!$A$2:$A$121,1)='Cevap Anahtarı'!$C$2:$C$121)))</f>
        <v/>
      </c>
      <c r="R35" s="14">
        <f>IF($B35="","",SUMPRODUCT(('Cevap Anahtarı'!$B$2:$B$121=Q$2)*('Cevap Anahtarı'!$C$2:$C$121&lt;&gt;"")*(MID($D35,'Cevap Anahtarı'!$A$2:$A$121,1)&lt;&gt;"")*ISNUMBER(FIND(UPPER(MID($D35,'Cevap Anahtarı'!$A$2:$A$121,1)),"ABCDE"))*(MID($D35,'Cevap Anahtarı'!$A$2:$A$121,1)&lt;&gt;'Cevap Anahtarı'!$C$2:$C$121)))</f>
        <v/>
      </c>
      <c r="S35" s="15">
        <f>IF($B35="","",ROUND(Q35-IF(Ayarlar!$B$6&gt;0,R35/Ayarlar!$B$6,0),2))</f>
        <v/>
      </c>
      <c r="T35" s="14">
        <f>IF($B35="","",SUMPRODUCT(('Cevap Anahtarı'!$B$2:$B$121=T$2)*('Cevap Anahtarı'!$C$2:$C$121&lt;&gt;"")*(MID($D35,'Cevap Anahtarı'!$A$2:$A$121,1)='Cevap Anahtarı'!$C$2:$C$121)))</f>
        <v/>
      </c>
      <c r="U35" s="14">
        <f>IF($B35="","",SUMPRODUCT(('Cevap Anahtarı'!$B$2:$B$121=T$2)*('Cevap Anahtarı'!$C$2:$C$121&lt;&gt;"")*(MID($D35,'Cevap Anahtarı'!$A$2:$A$121,1)&lt;&gt;"")*ISNUMBER(FIND(UPPER(MID($D35,'Cevap Anahtarı'!$A$2:$A$121,1)),"ABCDE"))*(MID($D35,'Cevap Anahtarı'!$A$2:$A$121,1)&lt;&gt;'Cevap Anahtarı'!$C$2:$C$121)))</f>
        <v/>
      </c>
      <c r="V35" s="15">
        <f>IF($B35="","",ROUND(T35-IF(Ayarlar!$B$6&gt;0,U35/Ayarlar!$B$6,0),2))</f>
        <v/>
      </c>
      <c r="W35" s="15">
        <f>IF($B35="","",G35+J35+M35+P35+S35+V35)</f>
        <v/>
      </c>
      <c r="X35" s="14">
        <f>IF($B35="","",RANK(W35,$W$4:$W$503))</f>
        <v/>
      </c>
    </row>
    <row r="36">
      <c r="E36" s="14">
        <f>IF($B36="","",SUMPRODUCT(('Cevap Anahtarı'!$B$2:$B$121=E$2)*('Cevap Anahtarı'!$C$2:$C$121&lt;&gt;"")*(MID($D36,'Cevap Anahtarı'!$A$2:$A$121,1)='Cevap Anahtarı'!$C$2:$C$121)))</f>
        <v/>
      </c>
      <c r="F36" s="14">
        <f>IF($B36="","",SUMPRODUCT(('Cevap Anahtarı'!$B$2:$B$121=E$2)*('Cevap Anahtarı'!$C$2:$C$121&lt;&gt;"")*(MID($D36,'Cevap Anahtarı'!$A$2:$A$121,1)&lt;&gt;"")*ISNUMBER(FIND(UPPER(MID($D36,'Cevap Anahtarı'!$A$2:$A$121,1)),"ABCDE"))*(MID($D36,'Cevap Anahtarı'!$A$2:$A$121,1)&lt;&gt;'Cevap Anahtarı'!$C$2:$C$121)))</f>
        <v/>
      </c>
      <c r="G36" s="15">
        <f>IF($B36="","",ROUND(E36-IF(Ayarlar!$B$6&gt;0,F36/Ayarlar!$B$6,0),2))</f>
        <v/>
      </c>
      <c r="H36" s="14">
        <f>IF($B36="","",SUMPRODUCT(('Cevap Anahtarı'!$B$2:$B$121=H$2)*('Cevap Anahtarı'!$C$2:$C$121&lt;&gt;"")*(MID($D36,'Cevap Anahtarı'!$A$2:$A$121,1)='Cevap Anahtarı'!$C$2:$C$121)))</f>
        <v/>
      </c>
      <c r="I36" s="14">
        <f>IF($B36="","",SUMPRODUCT(('Cevap Anahtarı'!$B$2:$B$121=H$2)*('Cevap Anahtarı'!$C$2:$C$121&lt;&gt;"")*(MID($D36,'Cevap Anahtarı'!$A$2:$A$121,1)&lt;&gt;"")*ISNUMBER(FIND(UPPER(MID($D36,'Cevap Anahtarı'!$A$2:$A$121,1)),"ABCDE"))*(MID($D36,'Cevap Anahtarı'!$A$2:$A$121,1)&lt;&gt;'Cevap Anahtarı'!$C$2:$C$121)))</f>
        <v/>
      </c>
      <c r="J36" s="15">
        <f>IF($B36="","",ROUND(H36-IF(Ayarlar!$B$6&gt;0,I36/Ayarlar!$B$6,0),2))</f>
        <v/>
      </c>
      <c r="K36" s="14">
        <f>IF($B36="","",SUMPRODUCT(('Cevap Anahtarı'!$B$2:$B$121=K$2)*('Cevap Anahtarı'!$C$2:$C$121&lt;&gt;"")*(MID($D36,'Cevap Anahtarı'!$A$2:$A$121,1)='Cevap Anahtarı'!$C$2:$C$121)))</f>
        <v/>
      </c>
      <c r="L36" s="14">
        <f>IF($B36="","",SUMPRODUCT(('Cevap Anahtarı'!$B$2:$B$121=K$2)*('Cevap Anahtarı'!$C$2:$C$121&lt;&gt;"")*(MID($D36,'Cevap Anahtarı'!$A$2:$A$121,1)&lt;&gt;"")*ISNUMBER(FIND(UPPER(MID($D36,'Cevap Anahtarı'!$A$2:$A$121,1)),"ABCDE"))*(MID($D36,'Cevap Anahtarı'!$A$2:$A$121,1)&lt;&gt;'Cevap Anahtarı'!$C$2:$C$121)))</f>
        <v/>
      </c>
      <c r="M36" s="15">
        <f>IF($B36="","",ROUND(K36-IF(Ayarlar!$B$6&gt;0,L36/Ayarlar!$B$6,0),2))</f>
        <v/>
      </c>
      <c r="N36" s="14">
        <f>IF($B36="","",SUMPRODUCT(('Cevap Anahtarı'!$B$2:$B$121=N$2)*('Cevap Anahtarı'!$C$2:$C$121&lt;&gt;"")*(MID($D36,'Cevap Anahtarı'!$A$2:$A$121,1)='Cevap Anahtarı'!$C$2:$C$121)))</f>
        <v/>
      </c>
      <c r="O36" s="14">
        <f>IF($B36="","",SUMPRODUCT(('Cevap Anahtarı'!$B$2:$B$121=N$2)*('Cevap Anahtarı'!$C$2:$C$121&lt;&gt;"")*(MID($D36,'Cevap Anahtarı'!$A$2:$A$121,1)&lt;&gt;"")*ISNUMBER(FIND(UPPER(MID($D36,'Cevap Anahtarı'!$A$2:$A$121,1)),"ABCDE"))*(MID($D36,'Cevap Anahtarı'!$A$2:$A$121,1)&lt;&gt;'Cevap Anahtarı'!$C$2:$C$121)))</f>
        <v/>
      </c>
      <c r="P36" s="15">
        <f>IF($B36="","",ROUND(N36-IF(Ayarlar!$B$6&gt;0,O36/Ayarlar!$B$6,0),2))</f>
        <v/>
      </c>
      <c r="Q36" s="14">
        <f>IF($B36="","",SUMPRODUCT(('Cevap Anahtarı'!$B$2:$B$121=Q$2)*('Cevap Anahtarı'!$C$2:$C$121&lt;&gt;"")*(MID($D36,'Cevap Anahtarı'!$A$2:$A$121,1)='Cevap Anahtarı'!$C$2:$C$121)))</f>
        <v/>
      </c>
      <c r="R36" s="14">
        <f>IF($B36="","",SUMPRODUCT(('Cevap Anahtarı'!$B$2:$B$121=Q$2)*('Cevap Anahtarı'!$C$2:$C$121&lt;&gt;"")*(MID($D36,'Cevap Anahtarı'!$A$2:$A$121,1)&lt;&gt;"")*ISNUMBER(FIND(UPPER(MID($D36,'Cevap Anahtarı'!$A$2:$A$121,1)),"ABCDE"))*(MID($D36,'Cevap Anahtarı'!$A$2:$A$121,1)&lt;&gt;'Cevap Anahtarı'!$C$2:$C$121)))</f>
        <v/>
      </c>
      <c r="S36" s="15">
        <f>IF($B36="","",ROUND(Q36-IF(Ayarlar!$B$6&gt;0,R36/Ayarlar!$B$6,0),2))</f>
        <v/>
      </c>
      <c r="T36" s="14">
        <f>IF($B36="","",SUMPRODUCT(('Cevap Anahtarı'!$B$2:$B$121=T$2)*('Cevap Anahtarı'!$C$2:$C$121&lt;&gt;"")*(MID($D36,'Cevap Anahtarı'!$A$2:$A$121,1)='Cevap Anahtarı'!$C$2:$C$121)))</f>
        <v/>
      </c>
      <c r="U36" s="14">
        <f>IF($B36="","",SUMPRODUCT(('Cevap Anahtarı'!$B$2:$B$121=T$2)*('Cevap Anahtarı'!$C$2:$C$121&lt;&gt;"")*(MID($D36,'Cevap Anahtarı'!$A$2:$A$121,1)&lt;&gt;"")*ISNUMBER(FIND(UPPER(MID($D36,'Cevap Anahtarı'!$A$2:$A$121,1)),"ABCDE"))*(MID($D36,'Cevap Anahtarı'!$A$2:$A$121,1)&lt;&gt;'Cevap Anahtarı'!$C$2:$C$121)))</f>
        <v/>
      </c>
      <c r="V36" s="15">
        <f>IF($B36="","",ROUND(T36-IF(Ayarlar!$B$6&gt;0,U36/Ayarlar!$B$6,0),2))</f>
        <v/>
      </c>
      <c r="W36" s="15">
        <f>IF($B36="","",G36+J36+M36+P36+S36+V36)</f>
        <v/>
      </c>
      <c r="X36" s="14">
        <f>IF($B36="","",RANK(W36,$W$4:$W$503))</f>
        <v/>
      </c>
    </row>
    <row r="37">
      <c r="E37" s="14">
        <f>IF($B37="","",SUMPRODUCT(('Cevap Anahtarı'!$B$2:$B$121=E$2)*('Cevap Anahtarı'!$C$2:$C$121&lt;&gt;"")*(MID($D37,'Cevap Anahtarı'!$A$2:$A$121,1)='Cevap Anahtarı'!$C$2:$C$121)))</f>
        <v/>
      </c>
      <c r="F37" s="14">
        <f>IF($B37="","",SUMPRODUCT(('Cevap Anahtarı'!$B$2:$B$121=E$2)*('Cevap Anahtarı'!$C$2:$C$121&lt;&gt;"")*(MID($D37,'Cevap Anahtarı'!$A$2:$A$121,1)&lt;&gt;"")*ISNUMBER(FIND(UPPER(MID($D37,'Cevap Anahtarı'!$A$2:$A$121,1)),"ABCDE"))*(MID($D37,'Cevap Anahtarı'!$A$2:$A$121,1)&lt;&gt;'Cevap Anahtarı'!$C$2:$C$121)))</f>
        <v/>
      </c>
      <c r="G37" s="15">
        <f>IF($B37="","",ROUND(E37-IF(Ayarlar!$B$6&gt;0,F37/Ayarlar!$B$6,0),2))</f>
        <v/>
      </c>
      <c r="H37" s="14">
        <f>IF($B37="","",SUMPRODUCT(('Cevap Anahtarı'!$B$2:$B$121=H$2)*('Cevap Anahtarı'!$C$2:$C$121&lt;&gt;"")*(MID($D37,'Cevap Anahtarı'!$A$2:$A$121,1)='Cevap Anahtarı'!$C$2:$C$121)))</f>
        <v/>
      </c>
      <c r="I37" s="14">
        <f>IF($B37="","",SUMPRODUCT(('Cevap Anahtarı'!$B$2:$B$121=H$2)*('Cevap Anahtarı'!$C$2:$C$121&lt;&gt;"")*(MID($D37,'Cevap Anahtarı'!$A$2:$A$121,1)&lt;&gt;"")*ISNUMBER(FIND(UPPER(MID($D37,'Cevap Anahtarı'!$A$2:$A$121,1)),"ABCDE"))*(MID($D37,'Cevap Anahtarı'!$A$2:$A$121,1)&lt;&gt;'Cevap Anahtarı'!$C$2:$C$121)))</f>
        <v/>
      </c>
      <c r="J37" s="15">
        <f>IF($B37="","",ROUND(H37-IF(Ayarlar!$B$6&gt;0,I37/Ayarlar!$B$6,0),2))</f>
        <v/>
      </c>
      <c r="K37" s="14">
        <f>IF($B37="","",SUMPRODUCT(('Cevap Anahtarı'!$B$2:$B$121=K$2)*('Cevap Anahtarı'!$C$2:$C$121&lt;&gt;"")*(MID($D37,'Cevap Anahtarı'!$A$2:$A$121,1)='Cevap Anahtarı'!$C$2:$C$121)))</f>
        <v/>
      </c>
      <c r="L37" s="14">
        <f>IF($B37="","",SUMPRODUCT(('Cevap Anahtarı'!$B$2:$B$121=K$2)*('Cevap Anahtarı'!$C$2:$C$121&lt;&gt;"")*(MID($D37,'Cevap Anahtarı'!$A$2:$A$121,1)&lt;&gt;"")*ISNUMBER(FIND(UPPER(MID($D37,'Cevap Anahtarı'!$A$2:$A$121,1)),"ABCDE"))*(MID($D37,'Cevap Anahtarı'!$A$2:$A$121,1)&lt;&gt;'Cevap Anahtarı'!$C$2:$C$121)))</f>
        <v/>
      </c>
      <c r="M37" s="15">
        <f>IF($B37="","",ROUND(K37-IF(Ayarlar!$B$6&gt;0,L37/Ayarlar!$B$6,0),2))</f>
        <v/>
      </c>
      <c r="N37" s="14">
        <f>IF($B37="","",SUMPRODUCT(('Cevap Anahtarı'!$B$2:$B$121=N$2)*('Cevap Anahtarı'!$C$2:$C$121&lt;&gt;"")*(MID($D37,'Cevap Anahtarı'!$A$2:$A$121,1)='Cevap Anahtarı'!$C$2:$C$121)))</f>
        <v/>
      </c>
      <c r="O37" s="14">
        <f>IF($B37="","",SUMPRODUCT(('Cevap Anahtarı'!$B$2:$B$121=N$2)*('Cevap Anahtarı'!$C$2:$C$121&lt;&gt;"")*(MID($D37,'Cevap Anahtarı'!$A$2:$A$121,1)&lt;&gt;"")*ISNUMBER(FIND(UPPER(MID($D37,'Cevap Anahtarı'!$A$2:$A$121,1)),"ABCDE"))*(MID($D37,'Cevap Anahtarı'!$A$2:$A$121,1)&lt;&gt;'Cevap Anahtarı'!$C$2:$C$121)))</f>
        <v/>
      </c>
      <c r="P37" s="15">
        <f>IF($B37="","",ROUND(N37-IF(Ayarlar!$B$6&gt;0,O37/Ayarlar!$B$6,0),2))</f>
        <v/>
      </c>
      <c r="Q37" s="14">
        <f>IF($B37="","",SUMPRODUCT(('Cevap Anahtarı'!$B$2:$B$121=Q$2)*('Cevap Anahtarı'!$C$2:$C$121&lt;&gt;"")*(MID($D37,'Cevap Anahtarı'!$A$2:$A$121,1)='Cevap Anahtarı'!$C$2:$C$121)))</f>
        <v/>
      </c>
      <c r="R37" s="14">
        <f>IF($B37="","",SUMPRODUCT(('Cevap Anahtarı'!$B$2:$B$121=Q$2)*('Cevap Anahtarı'!$C$2:$C$121&lt;&gt;"")*(MID($D37,'Cevap Anahtarı'!$A$2:$A$121,1)&lt;&gt;"")*ISNUMBER(FIND(UPPER(MID($D37,'Cevap Anahtarı'!$A$2:$A$121,1)),"ABCDE"))*(MID($D37,'Cevap Anahtarı'!$A$2:$A$121,1)&lt;&gt;'Cevap Anahtarı'!$C$2:$C$121)))</f>
        <v/>
      </c>
      <c r="S37" s="15">
        <f>IF($B37="","",ROUND(Q37-IF(Ayarlar!$B$6&gt;0,R37/Ayarlar!$B$6,0),2))</f>
        <v/>
      </c>
      <c r="T37" s="14">
        <f>IF($B37="","",SUMPRODUCT(('Cevap Anahtarı'!$B$2:$B$121=T$2)*('Cevap Anahtarı'!$C$2:$C$121&lt;&gt;"")*(MID($D37,'Cevap Anahtarı'!$A$2:$A$121,1)='Cevap Anahtarı'!$C$2:$C$121)))</f>
        <v/>
      </c>
      <c r="U37" s="14">
        <f>IF($B37="","",SUMPRODUCT(('Cevap Anahtarı'!$B$2:$B$121=T$2)*('Cevap Anahtarı'!$C$2:$C$121&lt;&gt;"")*(MID($D37,'Cevap Anahtarı'!$A$2:$A$121,1)&lt;&gt;"")*ISNUMBER(FIND(UPPER(MID($D37,'Cevap Anahtarı'!$A$2:$A$121,1)),"ABCDE"))*(MID($D37,'Cevap Anahtarı'!$A$2:$A$121,1)&lt;&gt;'Cevap Anahtarı'!$C$2:$C$121)))</f>
        <v/>
      </c>
      <c r="V37" s="15">
        <f>IF($B37="","",ROUND(T37-IF(Ayarlar!$B$6&gt;0,U37/Ayarlar!$B$6,0),2))</f>
        <v/>
      </c>
      <c r="W37" s="15">
        <f>IF($B37="","",G37+J37+M37+P37+S37+V37)</f>
        <v/>
      </c>
      <c r="X37" s="14">
        <f>IF($B37="","",RANK(W37,$W$4:$W$503))</f>
        <v/>
      </c>
    </row>
    <row r="38">
      <c r="E38" s="14">
        <f>IF($B38="","",SUMPRODUCT(('Cevap Anahtarı'!$B$2:$B$121=E$2)*('Cevap Anahtarı'!$C$2:$C$121&lt;&gt;"")*(MID($D38,'Cevap Anahtarı'!$A$2:$A$121,1)='Cevap Anahtarı'!$C$2:$C$121)))</f>
        <v/>
      </c>
      <c r="F38" s="14">
        <f>IF($B38="","",SUMPRODUCT(('Cevap Anahtarı'!$B$2:$B$121=E$2)*('Cevap Anahtarı'!$C$2:$C$121&lt;&gt;"")*(MID($D38,'Cevap Anahtarı'!$A$2:$A$121,1)&lt;&gt;"")*ISNUMBER(FIND(UPPER(MID($D38,'Cevap Anahtarı'!$A$2:$A$121,1)),"ABCDE"))*(MID($D38,'Cevap Anahtarı'!$A$2:$A$121,1)&lt;&gt;'Cevap Anahtarı'!$C$2:$C$121)))</f>
        <v/>
      </c>
      <c r="G38" s="15">
        <f>IF($B38="","",ROUND(E38-IF(Ayarlar!$B$6&gt;0,F38/Ayarlar!$B$6,0),2))</f>
        <v/>
      </c>
      <c r="H38" s="14">
        <f>IF($B38="","",SUMPRODUCT(('Cevap Anahtarı'!$B$2:$B$121=H$2)*('Cevap Anahtarı'!$C$2:$C$121&lt;&gt;"")*(MID($D38,'Cevap Anahtarı'!$A$2:$A$121,1)='Cevap Anahtarı'!$C$2:$C$121)))</f>
        <v/>
      </c>
      <c r="I38" s="14">
        <f>IF($B38="","",SUMPRODUCT(('Cevap Anahtarı'!$B$2:$B$121=H$2)*('Cevap Anahtarı'!$C$2:$C$121&lt;&gt;"")*(MID($D38,'Cevap Anahtarı'!$A$2:$A$121,1)&lt;&gt;"")*ISNUMBER(FIND(UPPER(MID($D38,'Cevap Anahtarı'!$A$2:$A$121,1)),"ABCDE"))*(MID($D38,'Cevap Anahtarı'!$A$2:$A$121,1)&lt;&gt;'Cevap Anahtarı'!$C$2:$C$121)))</f>
        <v/>
      </c>
      <c r="J38" s="15">
        <f>IF($B38="","",ROUND(H38-IF(Ayarlar!$B$6&gt;0,I38/Ayarlar!$B$6,0),2))</f>
        <v/>
      </c>
      <c r="K38" s="14">
        <f>IF($B38="","",SUMPRODUCT(('Cevap Anahtarı'!$B$2:$B$121=K$2)*('Cevap Anahtarı'!$C$2:$C$121&lt;&gt;"")*(MID($D38,'Cevap Anahtarı'!$A$2:$A$121,1)='Cevap Anahtarı'!$C$2:$C$121)))</f>
        <v/>
      </c>
      <c r="L38" s="14">
        <f>IF($B38="","",SUMPRODUCT(('Cevap Anahtarı'!$B$2:$B$121=K$2)*('Cevap Anahtarı'!$C$2:$C$121&lt;&gt;"")*(MID($D38,'Cevap Anahtarı'!$A$2:$A$121,1)&lt;&gt;"")*ISNUMBER(FIND(UPPER(MID($D38,'Cevap Anahtarı'!$A$2:$A$121,1)),"ABCDE"))*(MID($D38,'Cevap Anahtarı'!$A$2:$A$121,1)&lt;&gt;'Cevap Anahtarı'!$C$2:$C$121)))</f>
        <v/>
      </c>
      <c r="M38" s="15">
        <f>IF($B38="","",ROUND(K38-IF(Ayarlar!$B$6&gt;0,L38/Ayarlar!$B$6,0),2))</f>
        <v/>
      </c>
      <c r="N38" s="14">
        <f>IF($B38="","",SUMPRODUCT(('Cevap Anahtarı'!$B$2:$B$121=N$2)*('Cevap Anahtarı'!$C$2:$C$121&lt;&gt;"")*(MID($D38,'Cevap Anahtarı'!$A$2:$A$121,1)='Cevap Anahtarı'!$C$2:$C$121)))</f>
        <v/>
      </c>
      <c r="O38" s="14">
        <f>IF($B38="","",SUMPRODUCT(('Cevap Anahtarı'!$B$2:$B$121=N$2)*('Cevap Anahtarı'!$C$2:$C$121&lt;&gt;"")*(MID($D38,'Cevap Anahtarı'!$A$2:$A$121,1)&lt;&gt;"")*ISNUMBER(FIND(UPPER(MID($D38,'Cevap Anahtarı'!$A$2:$A$121,1)),"ABCDE"))*(MID($D38,'Cevap Anahtarı'!$A$2:$A$121,1)&lt;&gt;'Cevap Anahtarı'!$C$2:$C$121)))</f>
        <v/>
      </c>
      <c r="P38" s="15">
        <f>IF($B38="","",ROUND(N38-IF(Ayarlar!$B$6&gt;0,O38/Ayarlar!$B$6,0),2))</f>
        <v/>
      </c>
      <c r="Q38" s="14">
        <f>IF($B38="","",SUMPRODUCT(('Cevap Anahtarı'!$B$2:$B$121=Q$2)*('Cevap Anahtarı'!$C$2:$C$121&lt;&gt;"")*(MID($D38,'Cevap Anahtarı'!$A$2:$A$121,1)='Cevap Anahtarı'!$C$2:$C$121)))</f>
        <v/>
      </c>
      <c r="R38" s="14">
        <f>IF($B38="","",SUMPRODUCT(('Cevap Anahtarı'!$B$2:$B$121=Q$2)*('Cevap Anahtarı'!$C$2:$C$121&lt;&gt;"")*(MID($D38,'Cevap Anahtarı'!$A$2:$A$121,1)&lt;&gt;"")*ISNUMBER(FIND(UPPER(MID($D38,'Cevap Anahtarı'!$A$2:$A$121,1)),"ABCDE"))*(MID($D38,'Cevap Anahtarı'!$A$2:$A$121,1)&lt;&gt;'Cevap Anahtarı'!$C$2:$C$121)))</f>
        <v/>
      </c>
      <c r="S38" s="15">
        <f>IF($B38="","",ROUND(Q38-IF(Ayarlar!$B$6&gt;0,R38/Ayarlar!$B$6,0),2))</f>
        <v/>
      </c>
      <c r="T38" s="14">
        <f>IF($B38="","",SUMPRODUCT(('Cevap Anahtarı'!$B$2:$B$121=T$2)*('Cevap Anahtarı'!$C$2:$C$121&lt;&gt;"")*(MID($D38,'Cevap Anahtarı'!$A$2:$A$121,1)='Cevap Anahtarı'!$C$2:$C$121)))</f>
        <v/>
      </c>
      <c r="U38" s="14">
        <f>IF($B38="","",SUMPRODUCT(('Cevap Anahtarı'!$B$2:$B$121=T$2)*('Cevap Anahtarı'!$C$2:$C$121&lt;&gt;"")*(MID($D38,'Cevap Anahtarı'!$A$2:$A$121,1)&lt;&gt;"")*ISNUMBER(FIND(UPPER(MID($D38,'Cevap Anahtarı'!$A$2:$A$121,1)),"ABCDE"))*(MID($D38,'Cevap Anahtarı'!$A$2:$A$121,1)&lt;&gt;'Cevap Anahtarı'!$C$2:$C$121)))</f>
        <v/>
      </c>
      <c r="V38" s="15">
        <f>IF($B38="","",ROUND(T38-IF(Ayarlar!$B$6&gt;0,U38/Ayarlar!$B$6,0),2))</f>
        <v/>
      </c>
      <c r="W38" s="15">
        <f>IF($B38="","",G38+J38+M38+P38+S38+V38)</f>
        <v/>
      </c>
      <c r="X38" s="14">
        <f>IF($B38="","",RANK(W38,$W$4:$W$503))</f>
        <v/>
      </c>
    </row>
    <row r="39">
      <c r="E39" s="14">
        <f>IF($B39="","",SUMPRODUCT(('Cevap Anahtarı'!$B$2:$B$121=E$2)*('Cevap Anahtarı'!$C$2:$C$121&lt;&gt;"")*(MID($D39,'Cevap Anahtarı'!$A$2:$A$121,1)='Cevap Anahtarı'!$C$2:$C$121)))</f>
        <v/>
      </c>
      <c r="F39" s="14">
        <f>IF($B39="","",SUMPRODUCT(('Cevap Anahtarı'!$B$2:$B$121=E$2)*('Cevap Anahtarı'!$C$2:$C$121&lt;&gt;"")*(MID($D39,'Cevap Anahtarı'!$A$2:$A$121,1)&lt;&gt;"")*ISNUMBER(FIND(UPPER(MID($D39,'Cevap Anahtarı'!$A$2:$A$121,1)),"ABCDE"))*(MID($D39,'Cevap Anahtarı'!$A$2:$A$121,1)&lt;&gt;'Cevap Anahtarı'!$C$2:$C$121)))</f>
        <v/>
      </c>
      <c r="G39" s="15">
        <f>IF($B39="","",ROUND(E39-IF(Ayarlar!$B$6&gt;0,F39/Ayarlar!$B$6,0),2))</f>
        <v/>
      </c>
      <c r="H39" s="14">
        <f>IF($B39="","",SUMPRODUCT(('Cevap Anahtarı'!$B$2:$B$121=H$2)*('Cevap Anahtarı'!$C$2:$C$121&lt;&gt;"")*(MID($D39,'Cevap Anahtarı'!$A$2:$A$121,1)='Cevap Anahtarı'!$C$2:$C$121)))</f>
        <v/>
      </c>
      <c r="I39" s="14">
        <f>IF($B39="","",SUMPRODUCT(('Cevap Anahtarı'!$B$2:$B$121=H$2)*('Cevap Anahtarı'!$C$2:$C$121&lt;&gt;"")*(MID($D39,'Cevap Anahtarı'!$A$2:$A$121,1)&lt;&gt;"")*ISNUMBER(FIND(UPPER(MID($D39,'Cevap Anahtarı'!$A$2:$A$121,1)),"ABCDE"))*(MID($D39,'Cevap Anahtarı'!$A$2:$A$121,1)&lt;&gt;'Cevap Anahtarı'!$C$2:$C$121)))</f>
        <v/>
      </c>
      <c r="J39" s="15">
        <f>IF($B39="","",ROUND(H39-IF(Ayarlar!$B$6&gt;0,I39/Ayarlar!$B$6,0),2))</f>
        <v/>
      </c>
      <c r="K39" s="14">
        <f>IF($B39="","",SUMPRODUCT(('Cevap Anahtarı'!$B$2:$B$121=K$2)*('Cevap Anahtarı'!$C$2:$C$121&lt;&gt;"")*(MID($D39,'Cevap Anahtarı'!$A$2:$A$121,1)='Cevap Anahtarı'!$C$2:$C$121)))</f>
        <v/>
      </c>
      <c r="L39" s="14">
        <f>IF($B39="","",SUMPRODUCT(('Cevap Anahtarı'!$B$2:$B$121=K$2)*('Cevap Anahtarı'!$C$2:$C$121&lt;&gt;"")*(MID($D39,'Cevap Anahtarı'!$A$2:$A$121,1)&lt;&gt;"")*ISNUMBER(FIND(UPPER(MID($D39,'Cevap Anahtarı'!$A$2:$A$121,1)),"ABCDE"))*(MID($D39,'Cevap Anahtarı'!$A$2:$A$121,1)&lt;&gt;'Cevap Anahtarı'!$C$2:$C$121)))</f>
        <v/>
      </c>
      <c r="M39" s="15">
        <f>IF($B39="","",ROUND(K39-IF(Ayarlar!$B$6&gt;0,L39/Ayarlar!$B$6,0),2))</f>
        <v/>
      </c>
      <c r="N39" s="14">
        <f>IF($B39="","",SUMPRODUCT(('Cevap Anahtarı'!$B$2:$B$121=N$2)*('Cevap Anahtarı'!$C$2:$C$121&lt;&gt;"")*(MID($D39,'Cevap Anahtarı'!$A$2:$A$121,1)='Cevap Anahtarı'!$C$2:$C$121)))</f>
        <v/>
      </c>
      <c r="O39" s="14">
        <f>IF($B39="","",SUMPRODUCT(('Cevap Anahtarı'!$B$2:$B$121=N$2)*('Cevap Anahtarı'!$C$2:$C$121&lt;&gt;"")*(MID($D39,'Cevap Anahtarı'!$A$2:$A$121,1)&lt;&gt;"")*ISNUMBER(FIND(UPPER(MID($D39,'Cevap Anahtarı'!$A$2:$A$121,1)),"ABCDE"))*(MID($D39,'Cevap Anahtarı'!$A$2:$A$121,1)&lt;&gt;'Cevap Anahtarı'!$C$2:$C$121)))</f>
        <v/>
      </c>
      <c r="P39" s="15">
        <f>IF($B39="","",ROUND(N39-IF(Ayarlar!$B$6&gt;0,O39/Ayarlar!$B$6,0),2))</f>
        <v/>
      </c>
      <c r="Q39" s="14">
        <f>IF($B39="","",SUMPRODUCT(('Cevap Anahtarı'!$B$2:$B$121=Q$2)*('Cevap Anahtarı'!$C$2:$C$121&lt;&gt;"")*(MID($D39,'Cevap Anahtarı'!$A$2:$A$121,1)='Cevap Anahtarı'!$C$2:$C$121)))</f>
        <v/>
      </c>
      <c r="R39" s="14">
        <f>IF($B39="","",SUMPRODUCT(('Cevap Anahtarı'!$B$2:$B$121=Q$2)*('Cevap Anahtarı'!$C$2:$C$121&lt;&gt;"")*(MID($D39,'Cevap Anahtarı'!$A$2:$A$121,1)&lt;&gt;"")*ISNUMBER(FIND(UPPER(MID($D39,'Cevap Anahtarı'!$A$2:$A$121,1)),"ABCDE"))*(MID($D39,'Cevap Anahtarı'!$A$2:$A$121,1)&lt;&gt;'Cevap Anahtarı'!$C$2:$C$121)))</f>
        <v/>
      </c>
      <c r="S39" s="15">
        <f>IF($B39="","",ROUND(Q39-IF(Ayarlar!$B$6&gt;0,R39/Ayarlar!$B$6,0),2))</f>
        <v/>
      </c>
      <c r="T39" s="14">
        <f>IF($B39="","",SUMPRODUCT(('Cevap Anahtarı'!$B$2:$B$121=T$2)*('Cevap Anahtarı'!$C$2:$C$121&lt;&gt;"")*(MID($D39,'Cevap Anahtarı'!$A$2:$A$121,1)='Cevap Anahtarı'!$C$2:$C$121)))</f>
        <v/>
      </c>
      <c r="U39" s="14">
        <f>IF($B39="","",SUMPRODUCT(('Cevap Anahtarı'!$B$2:$B$121=T$2)*('Cevap Anahtarı'!$C$2:$C$121&lt;&gt;"")*(MID($D39,'Cevap Anahtarı'!$A$2:$A$121,1)&lt;&gt;"")*ISNUMBER(FIND(UPPER(MID($D39,'Cevap Anahtarı'!$A$2:$A$121,1)),"ABCDE"))*(MID($D39,'Cevap Anahtarı'!$A$2:$A$121,1)&lt;&gt;'Cevap Anahtarı'!$C$2:$C$121)))</f>
        <v/>
      </c>
      <c r="V39" s="15">
        <f>IF($B39="","",ROUND(T39-IF(Ayarlar!$B$6&gt;0,U39/Ayarlar!$B$6,0),2))</f>
        <v/>
      </c>
      <c r="W39" s="15">
        <f>IF($B39="","",G39+J39+M39+P39+S39+V39)</f>
        <v/>
      </c>
      <c r="X39" s="14">
        <f>IF($B39="","",RANK(W39,$W$4:$W$503))</f>
        <v/>
      </c>
    </row>
    <row r="40">
      <c r="E40" s="14">
        <f>IF($B40="","",SUMPRODUCT(('Cevap Anahtarı'!$B$2:$B$121=E$2)*('Cevap Anahtarı'!$C$2:$C$121&lt;&gt;"")*(MID($D40,'Cevap Anahtarı'!$A$2:$A$121,1)='Cevap Anahtarı'!$C$2:$C$121)))</f>
        <v/>
      </c>
      <c r="F40" s="14">
        <f>IF($B40="","",SUMPRODUCT(('Cevap Anahtarı'!$B$2:$B$121=E$2)*('Cevap Anahtarı'!$C$2:$C$121&lt;&gt;"")*(MID($D40,'Cevap Anahtarı'!$A$2:$A$121,1)&lt;&gt;"")*ISNUMBER(FIND(UPPER(MID($D40,'Cevap Anahtarı'!$A$2:$A$121,1)),"ABCDE"))*(MID($D40,'Cevap Anahtarı'!$A$2:$A$121,1)&lt;&gt;'Cevap Anahtarı'!$C$2:$C$121)))</f>
        <v/>
      </c>
      <c r="G40" s="15">
        <f>IF($B40="","",ROUND(E40-IF(Ayarlar!$B$6&gt;0,F40/Ayarlar!$B$6,0),2))</f>
        <v/>
      </c>
      <c r="H40" s="14">
        <f>IF($B40="","",SUMPRODUCT(('Cevap Anahtarı'!$B$2:$B$121=H$2)*('Cevap Anahtarı'!$C$2:$C$121&lt;&gt;"")*(MID($D40,'Cevap Anahtarı'!$A$2:$A$121,1)='Cevap Anahtarı'!$C$2:$C$121)))</f>
        <v/>
      </c>
      <c r="I40" s="14">
        <f>IF($B40="","",SUMPRODUCT(('Cevap Anahtarı'!$B$2:$B$121=H$2)*('Cevap Anahtarı'!$C$2:$C$121&lt;&gt;"")*(MID($D40,'Cevap Anahtarı'!$A$2:$A$121,1)&lt;&gt;"")*ISNUMBER(FIND(UPPER(MID($D40,'Cevap Anahtarı'!$A$2:$A$121,1)),"ABCDE"))*(MID($D40,'Cevap Anahtarı'!$A$2:$A$121,1)&lt;&gt;'Cevap Anahtarı'!$C$2:$C$121)))</f>
        <v/>
      </c>
      <c r="J40" s="15">
        <f>IF($B40="","",ROUND(H40-IF(Ayarlar!$B$6&gt;0,I40/Ayarlar!$B$6,0),2))</f>
        <v/>
      </c>
      <c r="K40" s="14">
        <f>IF($B40="","",SUMPRODUCT(('Cevap Anahtarı'!$B$2:$B$121=K$2)*('Cevap Anahtarı'!$C$2:$C$121&lt;&gt;"")*(MID($D40,'Cevap Anahtarı'!$A$2:$A$121,1)='Cevap Anahtarı'!$C$2:$C$121)))</f>
        <v/>
      </c>
      <c r="L40" s="14">
        <f>IF($B40="","",SUMPRODUCT(('Cevap Anahtarı'!$B$2:$B$121=K$2)*('Cevap Anahtarı'!$C$2:$C$121&lt;&gt;"")*(MID($D40,'Cevap Anahtarı'!$A$2:$A$121,1)&lt;&gt;"")*ISNUMBER(FIND(UPPER(MID($D40,'Cevap Anahtarı'!$A$2:$A$121,1)),"ABCDE"))*(MID($D40,'Cevap Anahtarı'!$A$2:$A$121,1)&lt;&gt;'Cevap Anahtarı'!$C$2:$C$121)))</f>
        <v/>
      </c>
      <c r="M40" s="15">
        <f>IF($B40="","",ROUND(K40-IF(Ayarlar!$B$6&gt;0,L40/Ayarlar!$B$6,0),2))</f>
        <v/>
      </c>
      <c r="N40" s="14">
        <f>IF($B40="","",SUMPRODUCT(('Cevap Anahtarı'!$B$2:$B$121=N$2)*('Cevap Anahtarı'!$C$2:$C$121&lt;&gt;"")*(MID($D40,'Cevap Anahtarı'!$A$2:$A$121,1)='Cevap Anahtarı'!$C$2:$C$121)))</f>
        <v/>
      </c>
      <c r="O40" s="14">
        <f>IF($B40="","",SUMPRODUCT(('Cevap Anahtarı'!$B$2:$B$121=N$2)*('Cevap Anahtarı'!$C$2:$C$121&lt;&gt;"")*(MID($D40,'Cevap Anahtarı'!$A$2:$A$121,1)&lt;&gt;"")*ISNUMBER(FIND(UPPER(MID($D40,'Cevap Anahtarı'!$A$2:$A$121,1)),"ABCDE"))*(MID($D40,'Cevap Anahtarı'!$A$2:$A$121,1)&lt;&gt;'Cevap Anahtarı'!$C$2:$C$121)))</f>
        <v/>
      </c>
      <c r="P40" s="15">
        <f>IF($B40="","",ROUND(N40-IF(Ayarlar!$B$6&gt;0,O40/Ayarlar!$B$6,0),2))</f>
        <v/>
      </c>
      <c r="Q40" s="14">
        <f>IF($B40="","",SUMPRODUCT(('Cevap Anahtarı'!$B$2:$B$121=Q$2)*('Cevap Anahtarı'!$C$2:$C$121&lt;&gt;"")*(MID($D40,'Cevap Anahtarı'!$A$2:$A$121,1)='Cevap Anahtarı'!$C$2:$C$121)))</f>
        <v/>
      </c>
      <c r="R40" s="14">
        <f>IF($B40="","",SUMPRODUCT(('Cevap Anahtarı'!$B$2:$B$121=Q$2)*('Cevap Anahtarı'!$C$2:$C$121&lt;&gt;"")*(MID($D40,'Cevap Anahtarı'!$A$2:$A$121,1)&lt;&gt;"")*ISNUMBER(FIND(UPPER(MID($D40,'Cevap Anahtarı'!$A$2:$A$121,1)),"ABCDE"))*(MID($D40,'Cevap Anahtarı'!$A$2:$A$121,1)&lt;&gt;'Cevap Anahtarı'!$C$2:$C$121)))</f>
        <v/>
      </c>
      <c r="S40" s="15">
        <f>IF($B40="","",ROUND(Q40-IF(Ayarlar!$B$6&gt;0,R40/Ayarlar!$B$6,0),2))</f>
        <v/>
      </c>
      <c r="T40" s="14">
        <f>IF($B40="","",SUMPRODUCT(('Cevap Anahtarı'!$B$2:$B$121=T$2)*('Cevap Anahtarı'!$C$2:$C$121&lt;&gt;"")*(MID($D40,'Cevap Anahtarı'!$A$2:$A$121,1)='Cevap Anahtarı'!$C$2:$C$121)))</f>
        <v/>
      </c>
      <c r="U40" s="14">
        <f>IF($B40="","",SUMPRODUCT(('Cevap Anahtarı'!$B$2:$B$121=T$2)*('Cevap Anahtarı'!$C$2:$C$121&lt;&gt;"")*(MID($D40,'Cevap Anahtarı'!$A$2:$A$121,1)&lt;&gt;"")*ISNUMBER(FIND(UPPER(MID($D40,'Cevap Anahtarı'!$A$2:$A$121,1)),"ABCDE"))*(MID($D40,'Cevap Anahtarı'!$A$2:$A$121,1)&lt;&gt;'Cevap Anahtarı'!$C$2:$C$121)))</f>
        <v/>
      </c>
      <c r="V40" s="15">
        <f>IF($B40="","",ROUND(T40-IF(Ayarlar!$B$6&gt;0,U40/Ayarlar!$B$6,0),2))</f>
        <v/>
      </c>
      <c r="W40" s="15">
        <f>IF($B40="","",G40+J40+M40+P40+S40+V40)</f>
        <v/>
      </c>
      <c r="X40" s="14">
        <f>IF($B40="","",RANK(W40,$W$4:$W$503))</f>
        <v/>
      </c>
    </row>
    <row r="41">
      <c r="E41" s="14">
        <f>IF($B41="","",SUMPRODUCT(('Cevap Anahtarı'!$B$2:$B$121=E$2)*('Cevap Anahtarı'!$C$2:$C$121&lt;&gt;"")*(MID($D41,'Cevap Anahtarı'!$A$2:$A$121,1)='Cevap Anahtarı'!$C$2:$C$121)))</f>
        <v/>
      </c>
      <c r="F41" s="14">
        <f>IF($B41="","",SUMPRODUCT(('Cevap Anahtarı'!$B$2:$B$121=E$2)*('Cevap Anahtarı'!$C$2:$C$121&lt;&gt;"")*(MID($D41,'Cevap Anahtarı'!$A$2:$A$121,1)&lt;&gt;"")*ISNUMBER(FIND(UPPER(MID($D41,'Cevap Anahtarı'!$A$2:$A$121,1)),"ABCDE"))*(MID($D41,'Cevap Anahtarı'!$A$2:$A$121,1)&lt;&gt;'Cevap Anahtarı'!$C$2:$C$121)))</f>
        <v/>
      </c>
      <c r="G41" s="15">
        <f>IF($B41="","",ROUND(E41-IF(Ayarlar!$B$6&gt;0,F41/Ayarlar!$B$6,0),2))</f>
        <v/>
      </c>
      <c r="H41" s="14">
        <f>IF($B41="","",SUMPRODUCT(('Cevap Anahtarı'!$B$2:$B$121=H$2)*('Cevap Anahtarı'!$C$2:$C$121&lt;&gt;"")*(MID($D41,'Cevap Anahtarı'!$A$2:$A$121,1)='Cevap Anahtarı'!$C$2:$C$121)))</f>
        <v/>
      </c>
      <c r="I41" s="14">
        <f>IF($B41="","",SUMPRODUCT(('Cevap Anahtarı'!$B$2:$B$121=H$2)*('Cevap Anahtarı'!$C$2:$C$121&lt;&gt;"")*(MID($D41,'Cevap Anahtarı'!$A$2:$A$121,1)&lt;&gt;"")*ISNUMBER(FIND(UPPER(MID($D41,'Cevap Anahtarı'!$A$2:$A$121,1)),"ABCDE"))*(MID($D41,'Cevap Anahtarı'!$A$2:$A$121,1)&lt;&gt;'Cevap Anahtarı'!$C$2:$C$121)))</f>
        <v/>
      </c>
      <c r="J41" s="15">
        <f>IF($B41="","",ROUND(H41-IF(Ayarlar!$B$6&gt;0,I41/Ayarlar!$B$6,0),2))</f>
        <v/>
      </c>
      <c r="K41" s="14">
        <f>IF($B41="","",SUMPRODUCT(('Cevap Anahtarı'!$B$2:$B$121=K$2)*('Cevap Anahtarı'!$C$2:$C$121&lt;&gt;"")*(MID($D41,'Cevap Anahtarı'!$A$2:$A$121,1)='Cevap Anahtarı'!$C$2:$C$121)))</f>
        <v/>
      </c>
      <c r="L41" s="14">
        <f>IF($B41="","",SUMPRODUCT(('Cevap Anahtarı'!$B$2:$B$121=K$2)*('Cevap Anahtarı'!$C$2:$C$121&lt;&gt;"")*(MID($D41,'Cevap Anahtarı'!$A$2:$A$121,1)&lt;&gt;"")*ISNUMBER(FIND(UPPER(MID($D41,'Cevap Anahtarı'!$A$2:$A$121,1)),"ABCDE"))*(MID($D41,'Cevap Anahtarı'!$A$2:$A$121,1)&lt;&gt;'Cevap Anahtarı'!$C$2:$C$121)))</f>
        <v/>
      </c>
      <c r="M41" s="15">
        <f>IF($B41="","",ROUND(K41-IF(Ayarlar!$B$6&gt;0,L41/Ayarlar!$B$6,0),2))</f>
        <v/>
      </c>
      <c r="N41" s="14">
        <f>IF($B41="","",SUMPRODUCT(('Cevap Anahtarı'!$B$2:$B$121=N$2)*('Cevap Anahtarı'!$C$2:$C$121&lt;&gt;"")*(MID($D41,'Cevap Anahtarı'!$A$2:$A$121,1)='Cevap Anahtarı'!$C$2:$C$121)))</f>
        <v/>
      </c>
      <c r="O41" s="14">
        <f>IF($B41="","",SUMPRODUCT(('Cevap Anahtarı'!$B$2:$B$121=N$2)*('Cevap Anahtarı'!$C$2:$C$121&lt;&gt;"")*(MID($D41,'Cevap Anahtarı'!$A$2:$A$121,1)&lt;&gt;"")*ISNUMBER(FIND(UPPER(MID($D41,'Cevap Anahtarı'!$A$2:$A$121,1)),"ABCDE"))*(MID($D41,'Cevap Anahtarı'!$A$2:$A$121,1)&lt;&gt;'Cevap Anahtarı'!$C$2:$C$121)))</f>
        <v/>
      </c>
      <c r="P41" s="15">
        <f>IF($B41="","",ROUND(N41-IF(Ayarlar!$B$6&gt;0,O41/Ayarlar!$B$6,0),2))</f>
        <v/>
      </c>
      <c r="Q41" s="14">
        <f>IF($B41="","",SUMPRODUCT(('Cevap Anahtarı'!$B$2:$B$121=Q$2)*('Cevap Anahtarı'!$C$2:$C$121&lt;&gt;"")*(MID($D41,'Cevap Anahtarı'!$A$2:$A$121,1)='Cevap Anahtarı'!$C$2:$C$121)))</f>
        <v/>
      </c>
      <c r="R41" s="14">
        <f>IF($B41="","",SUMPRODUCT(('Cevap Anahtarı'!$B$2:$B$121=Q$2)*('Cevap Anahtarı'!$C$2:$C$121&lt;&gt;"")*(MID($D41,'Cevap Anahtarı'!$A$2:$A$121,1)&lt;&gt;"")*ISNUMBER(FIND(UPPER(MID($D41,'Cevap Anahtarı'!$A$2:$A$121,1)),"ABCDE"))*(MID($D41,'Cevap Anahtarı'!$A$2:$A$121,1)&lt;&gt;'Cevap Anahtarı'!$C$2:$C$121)))</f>
        <v/>
      </c>
      <c r="S41" s="15">
        <f>IF($B41="","",ROUND(Q41-IF(Ayarlar!$B$6&gt;0,R41/Ayarlar!$B$6,0),2))</f>
        <v/>
      </c>
      <c r="T41" s="14">
        <f>IF($B41="","",SUMPRODUCT(('Cevap Anahtarı'!$B$2:$B$121=T$2)*('Cevap Anahtarı'!$C$2:$C$121&lt;&gt;"")*(MID($D41,'Cevap Anahtarı'!$A$2:$A$121,1)='Cevap Anahtarı'!$C$2:$C$121)))</f>
        <v/>
      </c>
      <c r="U41" s="14">
        <f>IF($B41="","",SUMPRODUCT(('Cevap Anahtarı'!$B$2:$B$121=T$2)*('Cevap Anahtarı'!$C$2:$C$121&lt;&gt;"")*(MID($D41,'Cevap Anahtarı'!$A$2:$A$121,1)&lt;&gt;"")*ISNUMBER(FIND(UPPER(MID($D41,'Cevap Anahtarı'!$A$2:$A$121,1)),"ABCDE"))*(MID($D41,'Cevap Anahtarı'!$A$2:$A$121,1)&lt;&gt;'Cevap Anahtarı'!$C$2:$C$121)))</f>
        <v/>
      </c>
      <c r="V41" s="15">
        <f>IF($B41="","",ROUND(T41-IF(Ayarlar!$B$6&gt;0,U41/Ayarlar!$B$6,0),2))</f>
        <v/>
      </c>
      <c r="W41" s="15">
        <f>IF($B41="","",G41+J41+M41+P41+S41+V41)</f>
        <v/>
      </c>
      <c r="X41" s="14">
        <f>IF($B41="","",RANK(W41,$W$4:$W$503))</f>
        <v/>
      </c>
    </row>
    <row r="42">
      <c r="E42" s="14">
        <f>IF($B42="","",SUMPRODUCT(('Cevap Anahtarı'!$B$2:$B$121=E$2)*('Cevap Anahtarı'!$C$2:$C$121&lt;&gt;"")*(MID($D42,'Cevap Anahtarı'!$A$2:$A$121,1)='Cevap Anahtarı'!$C$2:$C$121)))</f>
        <v/>
      </c>
      <c r="F42" s="14">
        <f>IF($B42="","",SUMPRODUCT(('Cevap Anahtarı'!$B$2:$B$121=E$2)*('Cevap Anahtarı'!$C$2:$C$121&lt;&gt;"")*(MID($D42,'Cevap Anahtarı'!$A$2:$A$121,1)&lt;&gt;"")*ISNUMBER(FIND(UPPER(MID($D42,'Cevap Anahtarı'!$A$2:$A$121,1)),"ABCDE"))*(MID($D42,'Cevap Anahtarı'!$A$2:$A$121,1)&lt;&gt;'Cevap Anahtarı'!$C$2:$C$121)))</f>
        <v/>
      </c>
      <c r="G42" s="15">
        <f>IF($B42="","",ROUND(E42-IF(Ayarlar!$B$6&gt;0,F42/Ayarlar!$B$6,0),2))</f>
        <v/>
      </c>
      <c r="H42" s="14">
        <f>IF($B42="","",SUMPRODUCT(('Cevap Anahtarı'!$B$2:$B$121=H$2)*('Cevap Anahtarı'!$C$2:$C$121&lt;&gt;"")*(MID($D42,'Cevap Anahtarı'!$A$2:$A$121,1)='Cevap Anahtarı'!$C$2:$C$121)))</f>
        <v/>
      </c>
      <c r="I42" s="14">
        <f>IF($B42="","",SUMPRODUCT(('Cevap Anahtarı'!$B$2:$B$121=H$2)*('Cevap Anahtarı'!$C$2:$C$121&lt;&gt;"")*(MID($D42,'Cevap Anahtarı'!$A$2:$A$121,1)&lt;&gt;"")*ISNUMBER(FIND(UPPER(MID($D42,'Cevap Anahtarı'!$A$2:$A$121,1)),"ABCDE"))*(MID($D42,'Cevap Anahtarı'!$A$2:$A$121,1)&lt;&gt;'Cevap Anahtarı'!$C$2:$C$121)))</f>
        <v/>
      </c>
      <c r="J42" s="15">
        <f>IF($B42="","",ROUND(H42-IF(Ayarlar!$B$6&gt;0,I42/Ayarlar!$B$6,0),2))</f>
        <v/>
      </c>
      <c r="K42" s="14">
        <f>IF($B42="","",SUMPRODUCT(('Cevap Anahtarı'!$B$2:$B$121=K$2)*('Cevap Anahtarı'!$C$2:$C$121&lt;&gt;"")*(MID($D42,'Cevap Anahtarı'!$A$2:$A$121,1)='Cevap Anahtarı'!$C$2:$C$121)))</f>
        <v/>
      </c>
      <c r="L42" s="14">
        <f>IF($B42="","",SUMPRODUCT(('Cevap Anahtarı'!$B$2:$B$121=K$2)*('Cevap Anahtarı'!$C$2:$C$121&lt;&gt;"")*(MID($D42,'Cevap Anahtarı'!$A$2:$A$121,1)&lt;&gt;"")*ISNUMBER(FIND(UPPER(MID($D42,'Cevap Anahtarı'!$A$2:$A$121,1)),"ABCDE"))*(MID($D42,'Cevap Anahtarı'!$A$2:$A$121,1)&lt;&gt;'Cevap Anahtarı'!$C$2:$C$121)))</f>
        <v/>
      </c>
      <c r="M42" s="15">
        <f>IF($B42="","",ROUND(K42-IF(Ayarlar!$B$6&gt;0,L42/Ayarlar!$B$6,0),2))</f>
        <v/>
      </c>
      <c r="N42" s="14">
        <f>IF($B42="","",SUMPRODUCT(('Cevap Anahtarı'!$B$2:$B$121=N$2)*('Cevap Anahtarı'!$C$2:$C$121&lt;&gt;"")*(MID($D42,'Cevap Anahtarı'!$A$2:$A$121,1)='Cevap Anahtarı'!$C$2:$C$121)))</f>
        <v/>
      </c>
      <c r="O42" s="14">
        <f>IF($B42="","",SUMPRODUCT(('Cevap Anahtarı'!$B$2:$B$121=N$2)*('Cevap Anahtarı'!$C$2:$C$121&lt;&gt;"")*(MID($D42,'Cevap Anahtarı'!$A$2:$A$121,1)&lt;&gt;"")*ISNUMBER(FIND(UPPER(MID($D42,'Cevap Anahtarı'!$A$2:$A$121,1)),"ABCDE"))*(MID($D42,'Cevap Anahtarı'!$A$2:$A$121,1)&lt;&gt;'Cevap Anahtarı'!$C$2:$C$121)))</f>
        <v/>
      </c>
      <c r="P42" s="15">
        <f>IF($B42="","",ROUND(N42-IF(Ayarlar!$B$6&gt;0,O42/Ayarlar!$B$6,0),2))</f>
        <v/>
      </c>
      <c r="Q42" s="14">
        <f>IF($B42="","",SUMPRODUCT(('Cevap Anahtarı'!$B$2:$B$121=Q$2)*('Cevap Anahtarı'!$C$2:$C$121&lt;&gt;"")*(MID($D42,'Cevap Anahtarı'!$A$2:$A$121,1)='Cevap Anahtarı'!$C$2:$C$121)))</f>
        <v/>
      </c>
      <c r="R42" s="14">
        <f>IF($B42="","",SUMPRODUCT(('Cevap Anahtarı'!$B$2:$B$121=Q$2)*('Cevap Anahtarı'!$C$2:$C$121&lt;&gt;"")*(MID($D42,'Cevap Anahtarı'!$A$2:$A$121,1)&lt;&gt;"")*ISNUMBER(FIND(UPPER(MID($D42,'Cevap Anahtarı'!$A$2:$A$121,1)),"ABCDE"))*(MID($D42,'Cevap Anahtarı'!$A$2:$A$121,1)&lt;&gt;'Cevap Anahtarı'!$C$2:$C$121)))</f>
        <v/>
      </c>
      <c r="S42" s="15">
        <f>IF($B42="","",ROUND(Q42-IF(Ayarlar!$B$6&gt;0,R42/Ayarlar!$B$6,0),2))</f>
        <v/>
      </c>
      <c r="T42" s="14">
        <f>IF($B42="","",SUMPRODUCT(('Cevap Anahtarı'!$B$2:$B$121=T$2)*('Cevap Anahtarı'!$C$2:$C$121&lt;&gt;"")*(MID($D42,'Cevap Anahtarı'!$A$2:$A$121,1)='Cevap Anahtarı'!$C$2:$C$121)))</f>
        <v/>
      </c>
      <c r="U42" s="14">
        <f>IF($B42="","",SUMPRODUCT(('Cevap Anahtarı'!$B$2:$B$121=T$2)*('Cevap Anahtarı'!$C$2:$C$121&lt;&gt;"")*(MID($D42,'Cevap Anahtarı'!$A$2:$A$121,1)&lt;&gt;"")*ISNUMBER(FIND(UPPER(MID($D42,'Cevap Anahtarı'!$A$2:$A$121,1)),"ABCDE"))*(MID($D42,'Cevap Anahtarı'!$A$2:$A$121,1)&lt;&gt;'Cevap Anahtarı'!$C$2:$C$121)))</f>
        <v/>
      </c>
      <c r="V42" s="15">
        <f>IF($B42="","",ROUND(T42-IF(Ayarlar!$B$6&gt;0,U42/Ayarlar!$B$6,0),2))</f>
        <v/>
      </c>
      <c r="W42" s="15">
        <f>IF($B42="","",G42+J42+M42+P42+S42+V42)</f>
        <v/>
      </c>
      <c r="X42" s="14">
        <f>IF($B42="","",RANK(W42,$W$4:$W$503))</f>
        <v/>
      </c>
    </row>
    <row r="43">
      <c r="E43" s="14">
        <f>IF($B43="","",SUMPRODUCT(('Cevap Anahtarı'!$B$2:$B$121=E$2)*('Cevap Anahtarı'!$C$2:$C$121&lt;&gt;"")*(MID($D43,'Cevap Anahtarı'!$A$2:$A$121,1)='Cevap Anahtarı'!$C$2:$C$121)))</f>
        <v/>
      </c>
      <c r="F43" s="14">
        <f>IF($B43="","",SUMPRODUCT(('Cevap Anahtarı'!$B$2:$B$121=E$2)*('Cevap Anahtarı'!$C$2:$C$121&lt;&gt;"")*(MID($D43,'Cevap Anahtarı'!$A$2:$A$121,1)&lt;&gt;"")*ISNUMBER(FIND(UPPER(MID($D43,'Cevap Anahtarı'!$A$2:$A$121,1)),"ABCDE"))*(MID($D43,'Cevap Anahtarı'!$A$2:$A$121,1)&lt;&gt;'Cevap Anahtarı'!$C$2:$C$121)))</f>
        <v/>
      </c>
      <c r="G43" s="15">
        <f>IF($B43="","",ROUND(E43-IF(Ayarlar!$B$6&gt;0,F43/Ayarlar!$B$6,0),2))</f>
        <v/>
      </c>
      <c r="H43" s="14">
        <f>IF($B43="","",SUMPRODUCT(('Cevap Anahtarı'!$B$2:$B$121=H$2)*('Cevap Anahtarı'!$C$2:$C$121&lt;&gt;"")*(MID($D43,'Cevap Anahtarı'!$A$2:$A$121,1)='Cevap Anahtarı'!$C$2:$C$121)))</f>
        <v/>
      </c>
      <c r="I43" s="14">
        <f>IF($B43="","",SUMPRODUCT(('Cevap Anahtarı'!$B$2:$B$121=H$2)*('Cevap Anahtarı'!$C$2:$C$121&lt;&gt;"")*(MID($D43,'Cevap Anahtarı'!$A$2:$A$121,1)&lt;&gt;"")*ISNUMBER(FIND(UPPER(MID($D43,'Cevap Anahtarı'!$A$2:$A$121,1)),"ABCDE"))*(MID($D43,'Cevap Anahtarı'!$A$2:$A$121,1)&lt;&gt;'Cevap Anahtarı'!$C$2:$C$121)))</f>
        <v/>
      </c>
      <c r="J43" s="15">
        <f>IF($B43="","",ROUND(H43-IF(Ayarlar!$B$6&gt;0,I43/Ayarlar!$B$6,0),2))</f>
        <v/>
      </c>
      <c r="K43" s="14">
        <f>IF($B43="","",SUMPRODUCT(('Cevap Anahtarı'!$B$2:$B$121=K$2)*('Cevap Anahtarı'!$C$2:$C$121&lt;&gt;"")*(MID($D43,'Cevap Anahtarı'!$A$2:$A$121,1)='Cevap Anahtarı'!$C$2:$C$121)))</f>
        <v/>
      </c>
      <c r="L43" s="14">
        <f>IF($B43="","",SUMPRODUCT(('Cevap Anahtarı'!$B$2:$B$121=K$2)*('Cevap Anahtarı'!$C$2:$C$121&lt;&gt;"")*(MID($D43,'Cevap Anahtarı'!$A$2:$A$121,1)&lt;&gt;"")*ISNUMBER(FIND(UPPER(MID($D43,'Cevap Anahtarı'!$A$2:$A$121,1)),"ABCDE"))*(MID($D43,'Cevap Anahtarı'!$A$2:$A$121,1)&lt;&gt;'Cevap Anahtarı'!$C$2:$C$121)))</f>
        <v/>
      </c>
      <c r="M43" s="15">
        <f>IF($B43="","",ROUND(K43-IF(Ayarlar!$B$6&gt;0,L43/Ayarlar!$B$6,0),2))</f>
        <v/>
      </c>
      <c r="N43" s="14">
        <f>IF($B43="","",SUMPRODUCT(('Cevap Anahtarı'!$B$2:$B$121=N$2)*('Cevap Anahtarı'!$C$2:$C$121&lt;&gt;"")*(MID($D43,'Cevap Anahtarı'!$A$2:$A$121,1)='Cevap Anahtarı'!$C$2:$C$121)))</f>
        <v/>
      </c>
      <c r="O43" s="14">
        <f>IF($B43="","",SUMPRODUCT(('Cevap Anahtarı'!$B$2:$B$121=N$2)*('Cevap Anahtarı'!$C$2:$C$121&lt;&gt;"")*(MID($D43,'Cevap Anahtarı'!$A$2:$A$121,1)&lt;&gt;"")*ISNUMBER(FIND(UPPER(MID($D43,'Cevap Anahtarı'!$A$2:$A$121,1)),"ABCDE"))*(MID($D43,'Cevap Anahtarı'!$A$2:$A$121,1)&lt;&gt;'Cevap Anahtarı'!$C$2:$C$121)))</f>
        <v/>
      </c>
      <c r="P43" s="15">
        <f>IF($B43="","",ROUND(N43-IF(Ayarlar!$B$6&gt;0,O43/Ayarlar!$B$6,0),2))</f>
        <v/>
      </c>
      <c r="Q43" s="14">
        <f>IF($B43="","",SUMPRODUCT(('Cevap Anahtarı'!$B$2:$B$121=Q$2)*('Cevap Anahtarı'!$C$2:$C$121&lt;&gt;"")*(MID($D43,'Cevap Anahtarı'!$A$2:$A$121,1)='Cevap Anahtarı'!$C$2:$C$121)))</f>
        <v/>
      </c>
      <c r="R43" s="14">
        <f>IF($B43="","",SUMPRODUCT(('Cevap Anahtarı'!$B$2:$B$121=Q$2)*('Cevap Anahtarı'!$C$2:$C$121&lt;&gt;"")*(MID($D43,'Cevap Anahtarı'!$A$2:$A$121,1)&lt;&gt;"")*ISNUMBER(FIND(UPPER(MID($D43,'Cevap Anahtarı'!$A$2:$A$121,1)),"ABCDE"))*(MID($D43,'Cevap Anahtarı'!$A$2:$A$121,1)&lt;&gt;'Cevap Anahtarı'!$C$2:$C$121)))</f>
        <v/>
      </c>
      <c r="S43" s="15">
        <f>IF($B43="","",ROUND(Q43-IF(Ayarlar!$B$6&gt;0,R43/Ayarlar!$B$6,0),2))</f>
        <v/>
      </c>
      <c r="T43" s="14">
        <f>IF($B43="","",SUMPRODUCT(('Cevap Anahtarı'!$B$2:$B$121=T$2)*('Cevap Anahtarı'!$C$2:$C$121&lt;&gt;"")*(MID($D43,'Cevap Anahtarı'!$A$2:$A$121,1)='Cevap Anahtarı'!$C$2:$C$121)))</f>
        <v/>
      </c>
      <c r="U43" s="14">
        <f>IF($B43="","",SUMPRODUCT(('Cevap Anahtarı'!$B$2:$B$121=T$2)*('Cevap Anahtarı'!$C$2:$C$121&lt;&gt;"")*(MID($D43,'Cevap Anahtarı'!$A$2:$A$121,1)&lt;&gt;"")*ISNUMBER(FIND(UPPER(MID($D43,'Cevap Anahtarı'!$A$2:$A$121,1)),"ABCDE"))*(MID($D43,'Cevap Anahtarı'!$A$2:$A$121,1)&lt;&gt;'Cevap Anahtarı'!$C$2:$C$121)))</f>
        <v/>
      </c>
      <c r="V43" s="15">
        <f>IF($B43="","",ROUND(T43-IF(Ayarlar!$B$6&gt;0,U43/Ayarlar!$B$6,0),2))</f>
        <v/>
      </c>
      <c r="W43" s="15">
        <f>IF($B43="","",G43+J43+M43+P43+S43+V43)</f>
        <v/>
      </c>
      <c r="X43" s="14">
        <f>IF($B43="","",RANK(W43,$W$4:$W$503))</f>
        <v/>
      </c>
    </row>
    <row r="44">
      <c r="E44" s="14">
        <f>IF($B44="","",SUMPRODUCT(('Cevap Anahtarı'!$B$2:$B$121=E$2)*('Cevap Anahtarı'!$C$2:$C$121&lt;&gt;"")*(MID($D44,'Cevap Anahtarı'!$A$2:$A$121,1)='Cevap Anahtarı'!$C$2:$C$121)))</f>
        <v/>
      </c>
      <c r="F44" s="14">
        <f>IF($B44="","",SUMPRODUCT(('Cevap Anahtarı'!$B$2:$B$121=E$2)*('Cevap Anahtarı'!$C$2:$C$121&lt;&gt;"")*(MID($D44,'Cevap Anahtarı'!$A$2:$A$121,1)&lt;&gt;"")*ISNUMBER(FIND(UPPER(MID($D44,'Cevap Anahtarı'!$A$2:$A$121,1)),"ABCDE"))*(MID($D44,'Cevap Anahtarı'!$A$2:$A$121,1)&lt;&gt;'Cevap Anahtarı'!$C$2:$C$121)))</f>
        <v/>
      </c>
      <c r="G44" s="15">
        <f>IF($B44="","",ROUND(E44-IF(Ayarlar!$B$6&gt;0,F44/Ayarlar!$B$6,0),2))</f>
        <v/>
      </c>
      <c r="H44" s="14">
        <f>IF($B44="","",SUMPRODUCT(('Cevap Anahtarı'!$B$2:$B$121=H$2)*('Cevap Anahtarı'!$C$2:$C$121&lt;&gt;"")*(MID($D44,'Cevap Anahtarı'!$A$2:$A$121,1)='Cevap Anahtarı'!$C$2:$C$121)))</f>
        <v/>
      </c>
      <c r="I44" s="14">
        <f>IF($B44="","",SUMPRODUCT(('Cevap Anahtarı'!$B$2:$B$121=H$2)*('Cevap Anahtarı'!$C$2:$C$121&lt;&gt;"")*(MID($D44,'Cevap Anahtarı'!$A$2:$A$121,1)&lt;&gt;"")*ISNUMBER(FIND(UPPER(MID($D44,'Cevap Anahtarı'!$A$2:$A$121,1)),"ABCDE"))*(MID($D44,'Cevap Anahtarı'!$A$2:$A$121,1)&lt;&gt;'Cevap Anahtarı'!$C$2:$C$121)))</f>
        <v/>
      </c>
      <c r="J44" s="15">
        <f>IF($B44="","",ROUND(H44-IF(Ayarlar!$B$6&gt;0,I44/Ayarlar!$B$6,0),2))</f>
        <v/>
      </c>
      <c r="K44" s="14">
        <f>IF($B44="","",SUMPRODUCT(('Cevap Anahtarı'!$B$2:$B$121=K$2)*('Cevap Anahtarı'!$C$2:$C$121&lt;&gt;"")*(MID($D44,'Cevap Anahtarı'!$A$2:$A$121,1)='Cevap Anahtarı'!$C$2:$C$121)))</f>
        <v/>
      </c>
      <c r="L44" s="14">
        <f>IF($B44="","",SUMPRODUCT(('Cevap Anahtarı'!$B$2:$B$121=K$2)*('Cevap Anahtarı'!$C$2:$C$121&lt;&gt;"")*(MID($D44,'Cevap Anahtarı'!$A$2:$A$121,1)&lt;&gt;"")*ISNUMBER(FIND(UPPER(MID($D44,'Cevap Anahtarı'!$A$2:$A$121,1)),"ABCDE"))*(MID($D44,'Cevap Anahtarı'!$A$2:$A$121,1)&lt;&gt;'Cevap Anahtarı'!$C$2:$C$121)))</f>
        <v/>
      </c>
      <c r="M44" s="15">
        <f>IF($B44="","",ROUND(K44-IF(Ayarlar!$B$6&gt;0,L44/Ayarlar!$B$6,0),2))</f>
        <v/>
      </c>
      <c r="N44" s="14">
        <f>IF($B44="","",SUMPRODUCT(('Cevap Anahtarı'!$B$2:$B$121=N$2)*('Cevap Anahtarı'!$C$2:$C$121&lt;&gt;"")*(MID($D44,'Cevap Anahtarı'!$A$2:$A$121,1)='Cevap Anahtarı'!$C$2:$C$121)))</f>
        <v/>
      </c>
      <c r="O44" s="14">
        <f>IF($B44="","",SUMPRODUCT(('Cevap Anahtarı'!$B$2:$B$121=N$2)*('Cevap Anahtarı'!$C$2:$C$121&lt;&gt;"")*(MID($D44,'Cevap Anahtarı'!$A$2:$A$121,1)&lt;&gt;"")*ISNUMBER(FIND(UPPER(MID($D44,'Cevap Anahtarı'!$A$2:$A$121,1)),"ABCDE"))*(MID($D44,'Cevap Anahtarı'!$A$2:$A$121,1)&lt;&gt;'Cevap Anahtarı'!$C$2:$C$121)))</f>
        <v/>
      </c>
      <c r="P44" s="15">
        <f>IF($B44="","",ROUND(N44-IF(Ayarlar!$B$6&gt;0,O44/Ayarlar!$B$6,0),2))</f>
        <v/>
      </c>
      <c r="Q44" s="14">
        <f>IF($B44="","",SUMPRODUCT(('Cevap Anahtarı'!$B$2:$B$121=Q$2)*('Cevap Anahtarı'!$C$2:$C$121&lt;&gt;"")*(MID($D44,'Cevap Anahtarı'!$A$2:$A$121,1)='Cevap Anahtarı'!$C$2:$C$121)))</f>
        <v/>
      </c>
      <c r="R44" s="14">
        <f>IF($B44="","",SUMPRODUCT(('Cevap Anahtarı'!$B$2:$B$121=Q$2)*('Cevap Anahtarı'!$C$2:$C$121&lt;&gt;"")*(MID($D44,'Cevap Anahtarı'!$A$2:$A$121,1)&lt;&gt;"")*ISNUMBER(FIND(UPPER(MID($D44,'Cevap Anahtarı'!$A$2:$A$121,1)),"ABCDE"))*(MID($D44,'Cevap Anahtarı'!$A$2:$A$121,1)&lt;&gt;'Cevap Anahtarı'!$C$2:$C$121)))</f>
        <v/>
      </c>
      <c r="S44" s="15">
        <f>IF($B44="","",ROUND(Q44-IF(Ayarlar!$B$6&gt;0,R44/Ayarlar!$B$6,0),2))</f>
        <v/>
      </c>
      <c r="T44" s="14">
        <f>IF($B44="","",SUMPRODUCT(('Cevap Anahtarı'!$B$2:$B$121=T$2)*('Cevap Anahtarı'!$C$2:$C$121&lt;&gt;"")*(MID($D44,'Cevap Anahtarı'!$A$2:$A$121,1)='Cevap Anahtarı'!$C$2:$C$121)))</f>
        <v/>
      </c>
      <c r="U44" s="14">
        <f>IF($B44="","",SUMPRODUCT(('Cevap Anahtarı'!$B$2:$B$121=T$2)*('Cevap Anahtarı'!$C$2:$C$121&lt;&gt;"")*(MID($D44,'Cevap Anahtarı'!$A$2:$A$121,1)&lt;&gt;"")*ISNUMBER(FIND(UPPER(MID($D44,'Cevap Anahtarı'!$A$2:$A$121,1)),"ABCDE"))*(MID($D44,'Cevap Anahtarı'!$A$2:$A$121,1)&lt;&gt;'Cevap Anahtarı'!$C$2:$C$121)))</f>
        <v/>
      </c>
      <c r="V44" s="15">
        <f>IF($B44="","",ROUND(T44-IF(Ayarlar!$B$6&gt;0,U44/Ayarlar!$B$6,0),2))</f>
        <v/>
      </c>
      <c r="W44" s="15">
        <f>IF($B44="","",G44+J44+M44+P44+S44+V44)</f>
        <v/>
      </c>
      <c r="X44" s="14">
        <f>IF($B44="","",RANK(W44,$W$4:$W$503))</f>
        <v/>
      </c>
    </row>
    <row r="45">
      <c r="E45" s="14">
        <f>IF($B45="","",SUMPRODUCT(('Cevap Anahtarı'!$B$2:$B$121=E$2)*('Cevap Anahtarı'!$C$2:$C$121&lt;&gt;"")*(MID($D45,'Cevap Anahtarı'!$A$2:$A$121,1)='Cevap Anahtarı'!$C$2:$C$121)))</f>
        <v/>
      </c>
      <c r="F45" s="14">
        <f>IF($B45="","",SUMPRODUCT(('Cevap Anahtarı'!$B$2:$B$121=E$2)*('Cevap Anahtarı'!$C$2:$C$121&lt;&gt;"")*(MID($D45,'Cevap Anahtarı'!$A$2:$A$121,1)&lt;&gt;"")*ISNUMBER(FIND(UPPER(MID($D45,'Cevap Anahtarı'!$A$2:$A$121,1)),"ABCDE"))*(MID($D45,'Cevap Anahtarı'!$A$2:$A$121,1)&lt;&gt;'Cevap Anahtarı'!$C$2:$C$121)))</f>
        <v/>
      </c>
      <c r="G45" s="15">
        <f>IF($B45="","",ROUND(E45-IF(Ayarlar!$B$6&gt;0,F45/Ayarlar!$B$6,0),2))</f>
        <v/>
      </c>
      <c r="H45" s="14">
        <f>IF($B45="","",SUMPRODUCT(('Cevap Anahtarı'!$B$2:$B$121=H$2)*('Cevap Anahtarı'!$C$2:$C$121&lt;&gt;"")*(MID($D45,'Cevap Anahtarı'!$A$2:$A$121,1)='Cevap Anahtarı'!$C$2:$C$121)))</f>
        <v/>
      </c>
      <c r="I45" s="14">
        <f>IF($B45="","",SUMPRODUCT(('Cevap Anahtarı'!$B$2:$B$121=H$2)*('Cevap Anahtarı'!$C$2:$C$121&lt;&gt;"")*(MID($D45,'Cevap Anahtarı'!$A$2:$A$121,1)&lt;&gt;"")*ISNUMBER(FIND(UPPER(MID($D45,'Cevap Anahtarı'!$A$2:$A$121,1)),"ABCDE"))*(MID($D45,'Cevap Anahtarı'!$A$2:$A$121,1)&lt;&gt;'Cevap Anahtarı'!$C$2:$C$121)))</f>
        <v/>
      </c>
      <c r="J45" s="15">
        <f>IF($B45="","",ROUND(H45-IF(Ayarlar!$B$6&gt;0,I45/Ayarlar!$B$6,0),2))</f>
        <v/>
      </c>
      <c r="K45" s="14">
        <f>IF($B45="","",SUMPRODUCT(('Cevap Anahtarı'!$B$2:$B$121=K$2)*('Cevap Anahtarı'!$C$2:$C$121&lt;&gt;"")*(MID($D45,'Cevap Anahtarı'!$A$2:$A$121,1)='Cevap Anahtarı'!$C$2:$C$121)))</f>
        <v/>
      </c>
      <c r="L45" s="14">
        <f>IF($B45="","",SUMPRODUCT(('Cevap Anahtarı'!$B$2:$B$121=K$2)*('Cevap Anahtarı'!$C$2:$C$121&lt;&gt;"")*(MID($D45,'Cevap Anahtarı'!$A$2:$A$121,1)&lt;&gt;"")*ISNUMBER(FIND(UPPER(MID($D45,'Cevap Anahtarı'!$A$2:$A$121,1)),"ABCDE"))*(MID($D45,'Cevap Anahtarı'!$A$2:$A$121,1)&lt;&gt;'Cevap Anahtarı'!$C$2:$C$121)))</f>
        <v/>
      </c>
      <c r="M45" s="15">
        <f>IF($B45="","",ROUND(K45-IF(Ayarlar!$B$6&gt;0,L45/Ayarlar!$B$6,0),2))</f>
        <v/>
      </c>
      <c r="N45" s="14">
        <f>IF($B45="","",SUMPRODUCT(('Cevap Anahtarı'!$B$2:$B$121=N$2)*('Cevap Anahtarı'!$C$2:$C$121&lt;&gt;"")*(MID($D45,'Cevap Anahtarı'!$A$2:$A$121,1)='Cevap Anahtarı'!$C$2:$C$121)))</f>
        <v/>
      </c>
      <c r="O45" s="14">
        <f>IF($B45="","",SUMPRODUCT(('Cevap Anahtarı'!$B$2:$B$121=N$2)*('Cevap Anahtarı'!$C$2:$C$121&lt;&gt;"")*(MID($D45,'Cevap Anahtarı'!$A$2:$A$121,1)&lt;&gt;"")*ISNUMBER(FIND(UPPER(MID($D45,'Cevap Anahtarı'!$A$2:$A$121,1)),"ABCDE"))*(MID($D45,'Cevap Anahtarı'!$A$2:$A$121,1)&lt;&gt;'Cevap Anahtarı'!$C$2:$C$121)))</f>
        <v/>
      </c>
      <c r="P45" s="15">
        <f>IF($B45="","",ROUND(N45-IF(Ayarlar!$B$6&gt;0,O45/Ayarlar!$B$6,0),2))</f>
        <v/>
      </c>
      <c r="Q45" s="14">
        <f>IF($B45="","",SUMPRODUCT(('Cevap Anahtarı'!$B$2:$B$121=Q$2)*('Cevap Anahtarı'!$C$2:$C$121&lt;&gt;"")*(MID($D45,'Cevap Anahtarı'!$A$2:$A$121,1)='Cevap Anahtarı'!$C$2:$C$121)))</f>
        <v/>
      </c>
      <c r="R45" s="14">
        <f>IF($B45="","",SUMPRODUCT(('Cevap Anahtarı'!$B$2:$B$121=Q$2)*('Cevap Anahtarı'!$C$2:$C$121&lt;&gt;"")*(MID($D45,'Cevap Anahtarı'!$A$2:$A$121,1)&lt;&gt;"")*ISNUMBER(FIND(UPPER(MID($D45,'Cevap Anahtarı'!$A$2:$A$121,1)),"ABCDE"))*(MID($D45,'Cevap Anahtarı'!$A$2:$A$121,1)&lt;&gt;'Cevap Anahtarı'!$C$2:$C$121)))</f>
        <v/>
      </c>
      <c r="S45" s="15">
        <f>IF($B45="","",ROUND(Q45-IF(Ayarlar!$B$6&gt;0,R45/Ayarlar!$B$6,0),2))</f>
        <v/>
      </c>
      <c r="T45" s="14">
        <f>IF($B45="","",SUMPRODUCT(('Cevap Anahtarı'!$B$2:$B$121=T$2)*('Cevap Anahtarı'!$C$2:$C$121&lt;&gt;"")*(MID($D45,'Cevap Anahtarı'!$A$2:$A$121,1)='Cevap Anahtarı'!$C$2:$C$121)))</f>
        <v/>
      </c>
      <c r="U45" s="14">
        <f>IF($B45="","",SUMPRODUCT(('Cevap Anahtarı'!$B$2:$B$121=T$2)*('Cevap Anahtarı'!$C$2:$C$121&lt;&gt;"")*(MID($D45,'Cevap Anahtarı'!$A$2:$A$121,1)&lt;&gt;"")*ISNUMBER(FIND(UPPER(MID($D45,'Cevap Anahtarı'!$A$2:$A$121,1)),"ABCDE"))*(MID($D45,'Cevap Anahtarı'!$A$2:$A$121,1)&lt;&gt;'Cevap Anahtarı'!$C$2:$C$121)))</f>
        <v/>
      </c>
      <c r="V45" s="15">
        <f>IF($B45="","",ROUND(T45-IF(Ayarlar!$B$6&gt;0,U45/Ayarlar!$B$6,0),2))</f>
        <v/>
      </c>
      <c r="W45" s="15">
        <f>IF($B45="","",G45+J45+M45+P45+S45+V45)</f>
        <v/>
      </c>
      <c r="X45" s="14">
        <f>IF($B45="","",RANK(W45,$W$4:$W$503))</f>
        <v/>
      </c>
    </row>
    <row r="46">
      <c r="E46" s="14">
        <f>IF($B46="","",SUMPRODUCT(('Cevap Anahtarı'!$B$2:$B$121=E$2)*('Cevap Anahtarı'!$C$2:$C$121&lt;&gt;"")*(MID($D46,'Cevap Anahtarı'!$A$2:$A$121,1)='Cevap Anahtarı'!$C$2:$C$121)))</f>
        <v/>
      </c>
      <c r="F46" s="14">
        <f>IF($B46="","",SUMPRODUCT(('Cevap Anahtarı'!$B$2:$B$121=E$2)*('Cevap Anahtarı'!$C$2:$C$121&lt;&gt;"")*(MID($D46,'Cevap Anahtarı'!$A$2:$A$121,1)&lt;&gt;"")*ISNUMBER(FIND(UPPER(MID($D46,'Cevap Anahtarı'!$A$2:$A$121,1)),"ABCDE"))*(MID($D46,'Cevap Anahtarı'!$A$2:$A$121,1)&lt;&gt;'Cevap Anahtarı'!$C$2:$C$121)))</f>
        <v/>
      </c>
      <c r="G46" s="15">
        <f>IF($B46="","",ROUND(E46-IF(Ayarlar!$B$6&gt;0,F46/Ayarlar!$B$6,0),2))</f>
        <v/>
      </c>
      <c r="H46" s="14">
        <f>IF($B46="","",SUMPRODUCT(('Cevap Anahtarı'!$B$2:$B$121=H$2)*('Cevap Anahtarı'!$C$2:$C$121&lt;&gt;"")*(MID($D46,'Cevap Anahtarı'!$A$2:$A$121,1)='Cevap Anahtarı'!$C$2:$C$121)))</f>
        <v/>
      </c>
      <c r="I46" s="14">
        <f>IF($B46="","",SUMPRODUCT(('Cevap Anahtarı'!$B$2:$B$121=H$2)*('Cevap Anahtarı'!$C$2:$C$121&lt;&gt;"")*(MID($D46,'Cevap Anahtarı'!$A$2:$A$121,1)&lt;&gt;"")*ISNUMBER(FIND(UPPER(MID($D46,'Cevap Anahtarı'!$A$2:$A$121,1)),"ABCDE"))*(MID($D46,'Cevap Anahtarı'!$A$2:$A$121,1)&lt;&gt;'Cevap Anahtarı'!$C$2:$C$121)))</f>
        <v/>
      </c>
      <c r="J46" s="15">
        <f>IF($B46="","",ROUND(H46-IF(Ayarlar!$B$6&gt;0,I46/Ayarlar!$B$6,0),2))</f>
        <v/>
      </c>
      <c r="K46" s="14">
        <f>IF($B46="","",SUMPRODUCT(('Cevap Anahtarı'!$B$2:$B$121=K$2)*('Cevap Anahtarı'!$C$2:$C$121&lt;&gt;"")*(MID($D46,'Cevap Anahtarı'!$A$2:$A$121,1)='Cevap Anahtarı'!$C$2:$C$121)))</f>
        <v/>
      </c>
      <c r="L46" s="14">
        <f>IF($B46="","",SUMPRODUCT(('Cevap Anahtarı'!$B$2:$B$121=K$2)*('Cevap Anahtarı'!$C$2:$C$121&lt;&gt;"")*(MID($D46,'Cevap Anahtarı'!$A$2:$A$121,1)&lt;&gt;"")*ISNUMBER(FIND(UPPER(MID($D46,'Cevap Anahtarı'!$A$2:$A$121,1)),"ABCDE"))*(MID($D46,'Cevap Anahtarı'!$A$2:$A$121,1)&lt;&gt;'Cevap Anahtarı'!$C$2:$C$121)))</f>
        <v/>
      </c>
      <c r="M46" s="15">
        <f>IF($B46="","",ROUND(K46-IF(Ayarlar!$B$6&gt;0,L46/Ayarlar!$B$6,0),2))</f>
        <v/>
      </c>
      <c r="N46" s="14">
        <f>IF($B46="","",SUMPRODUCT(('Cevap Anahtarı'!$B$2:$B$121=N$2)*('Cevap Anahtarı'!$C$2:$C$121&lt;&gt;"")*(MID($D46,'Cevap Anahtarı'!$A$2:$A$121,1)='Cevap Anahtarı'!$C$2:$C$121)))</f>
        <v/>
      </c>
      <c r="O46" s="14">
        <f>IF($B46="","",SUMPRODUCT(('Cevap Anahtarı'!$B$2:$B$121=N$2)*('Cevap Anahtarı'!$C$2:$C$121&lt;&gt;"")*(MID($D46,'Cevap Anahtarı'!$A$2:$A$121,1)&lt;&gt;"")*ISNUMBER(FIND(UPPER(MID($D46,'Cevap Anahtarı'!$A$2:$A$121,1)),"ABCDE"))*(MID($D46,'Cevap Anahtarı'!$A$2:$A$121,1)&lt;&gt;'Cevap Anahtarı'!$C$2:$C$121)))</f>
        <v/>
      </c>
      <c r="P46" s="15">
        <f>IF($B46="","",ROUND(N46-IF(Ayarlar!$B$6&gt;0,O46/Ayarlar!$B$6,0),2))</f>
        <v/>
      </c>
      <c r="Q46" s="14">
        <f>IF($B46="","",SUMPRODUCT(('Cevap Anahtarı'!$B$2:$B$121=Q$2)*('Cevap Anahtarı'!$C$2:$C$121&lt;&gt;"")*(MID($D46,'Cevap Anahtarı'!$A$2:$A$121,1)='Cevap Anahtarı'!$C$2:$C$121)))</f>
        <v/>
      </c>
      <c r="R46" s="14">
        <f>IF($B46="","",SUMPRODUCT(('Cevap Anahtarı'!$B$2:$B$121=Q$2)*('Cevap Anahtarı'!$C$2:$C$121&lt;&gt;"")*(MID($D46,'Cevap Anahtarı'!$A$2:$A$121,1)&lt;&gt;"")*ISNUMBER(FIND(UPPER(MID($D46,'Cevap Anahtarı'!$A$2:$A$121,1)),"ABCDE"))*(MID($D46,'Cevap Anahtarı'!$A$2:$A$121,1)&lt;&gt;'Cevap Anahtarı'!$C$2:$C$121)))</f>
        <v/>
      </c>
      <c r="S46" s="15">
        <f>IF($B46="","",ROUND(Q46-IF(Ayarlar!$B$6&gt;0,R46/Ayarlar!$B$6,0),2))</f>
        <v/>
      </c>
      <c r="T46" s="14">
        <f>IF($B46="","",SUMPRODUCT(('Cevap Anahtarı'!$B$2:$B$121=T$2)*('Cevap Anahtarı'!$C$2:$C$121&lt;&gt;"")*(MID($D46,'Cevap Anahtarı'!$A$2:$A$121,1)='Cevap Anahtarı'!$C$2:$C$121)))</f>
        <v/>
      </c>
      <c r="U46" s="14">
        <f>IF($B46="","",SUMPRODUCT(('Cevap Anahtarı'!$B$2:$B$121=T$2)*('Cevap Anahtarı'!$C$2:$C$121&lt;&gt;"")*(MID($D46,'Cevap Anahtarı'!$A$2:$A$121,1)&lt;&gt;"")*ISNUMBER(FIND(UPPER(MID($D46,'Cevap Anahtarı'!$A$2:$A$121,1)),"ABCDE"))*(MID($D46,'Cevap Anahtarı'!$A$2:$A$121,1)&lt;&gt;'Cevap Anahtarı'!$C$2:$C$121)))</f>
        <v/>
      </c>
      <c r="V46" s="15">
        <f>IF($B46="","",ROUND(T46-IF(Ayarlar!$B$6&gt;0,U46/Ayarlar!$B$6,0),2))</f>
        <v/>
      </c>
      <c r="W46" s="15">
        <f>IF($B46="","",G46+J46+M46+P46+S46+V46)</f>
        <v/>
      </c>
      <c r="X46" s="14">
        <f>IF($B46="","",RANK(W46,$W$4:$W$503))</f>
        <v/>
      </c>
    </row>
    <row r="47">
      <c r="E47" s="14">
        <f>IF($B47="","",SUMPRODUCT(('Cevap Anahtarı'!$B$2:$B$121=E$2)*('Cevap Anahtarı'!$C$2:$C$121&lt;&gt;"")*(MID($D47,'Cevap Anahtarı'!$A$2:$A$121,1)='Cevap Anahtarı'!$C$2:$C$121)))</f>
        <v/>
      </c>
      <c r="F47" s="14">
        <f>IF($B47="","",SUMPRODUCT(('Cevap Anahtarı'!$B$2:$B$121=E$2)*('Cevap Anahtarı'!$C$2:$C$121&lt;&gt;"")*(MID($D47,'Cevap Anahtarı'!$A$2:$A$121,1)&lt;&gt;"")*ISNUMBER(FIND(UPPER(MID($D47,'Cevap Anahtarı'!$A$2:$A$121,1)),"ABCDE"))*(MID($D47,'Cevap Anahtarı'!$A$2:$A$121,1)&lt;&gt;'Cevap Anahtarı'!$C$2:$C$121)))</f>
        <v/>
      </c>
      <c r="G47" s="15">
        <f>IF($B47="","",ROUND(E47-IF(Ayarlar!$B$6&gt;0,F47/Ayarlar!$B$6,0),2))</f>
        <v/>
      </c>
      <c r="H47" s="14">
        <f>IF($B47="","",SUMPRODUCT(('Cevap Anahtarı'!$B$2:$B$121=H$2)*('Cevap Anahtarı'!$C$2:$C$121&lt;&gt;"")*(MID($D47,'Cevap Anahtarı'!$A$2:$A$121,1)='Cevap Anahtarı'!$C$2:$C$121)))</f>
        <v/>
      </c>
      <c r="I47" s="14">
        <f>IF($B47="","",SUMPRODUCT(('Cevap Anahtarı'!$B$2:$B$121=H$2)*('Cevap Anahtarı'!$C$2:$C$121&lt;&gt;"")*(MID($D47,'Cevap Anahtarı'!$A$2:$A$121,1)&lt;&gt;"")*ISNUMBER(FIND(UPPER(MID($D47,'Cevap Anahtarı'!$A$2:$A$121,1)),"ABCDE"))*(MID($D47,'Cevap Anahtarı'!$A$2:$A$121,1)&lt;&gt;'Cevap Anahtarı'!$C$2:$C$121)))</f>
        <v/>
      </c>
      <c r="J47" s="15">
        <f>IF($B47="","",ROUND(H47-IF(Ayarlar!$B$6&gt;0,I47/Ayarlar!$B$6,0),2))</f>
        <v/>
      </c>
      <c r="K47" s="14">
        <f>IF($B47="","",SUMPRODUCT(('Cevap Anahtarı'!$B$2:$B$121=K$2)*('Cevap Anahtarı'!$C$2:$C$121&lt;&gt;"")*(MID($D47,'Cevap Anahtarı'!$A$2:$A$121,1)='Cevap Anahtarı'!$C$2:$C$121)))</f>
        <v/>
      </c>
      <c r="L47" s="14">
        <f>IF($B47="","",SUMPRODUCT(('Cevap Anahtarı'!$B$2:$B$121=K$2)*('Cevap Anahtarı'!$C$2:$C$121&lt;&gt;"")*(MID($D47,'Cevap Anahtarı'!$A$2:$A$121,1)&lt;&gt;"")*ISNUMBER(FIND(UPPER(MID($D47,'Cevap Anahtarı'!$A$2:$A$121,1)),"ABCDE"))*(MID($D47,'Cevap Anahtarı'!$A$2:$A$121,1)&lt;&gt;'Cevap Anahtarı'!$C$2:$C$121)))</f>
        <v/>
      </c>
      <c r="M47" s="15">
        <f>IF($B47="","",ROUND(K47-IF(Ayarlar!$B$6&gt;0,L47/Ayarlar!$B$6,0),2))</f>
        <v/>
      </c>
      <c r="N47" s="14">
        <f>IF($B47="","",SUMPRODUCT(('Cevap Anahtarı'!$B$2:$B$121=N$2)*('Cevap Anahtarı'!$C$2:$C$121&lt;&gt;"")*(MID($D47,'Cevap Anahtarı'!$A$2:$A$121,1)='Cevap Anahtarı'!$C$2:$C$121)))</f>
        <v/>
      </c>
      <c r="O47" s="14">
        <f>IF($B47="","",SUMPRODUCT(('Cevap Anahtarı'!$B$2:$B$121=N$2)*('Cevap Anahtarı'!$C$2:$C$121&lt;&gt;"")*(MID($D47,'Cevap Anahtarı'!$A$2:$A$121,1)&lt;&gt;"")*ISNUMBER(FIND(UPPER(MID($D47,'Cevap Anahtarı'!$A$2:$A$121,1)),"ABCDE"))*(MID($D47,'Cevap Anahtarı'!$A$2:$A$121,1)&lt;&gt;'Cevap Anahtarı'!$C$2:$C$121)))</f>
        <v/>
      </c>
      <c r="P47" s="15">
        <f>IF($B47="","",ROUND(N47-IF(Ayarlar!$B$6&gt;0,O47/Ayarlar!$B$6,0),2))</f>
        <v/>
      </c>
      <c r="Q47" s="14">
        <f>IF($B47="","",SUMPRODUCT(('Cevap Anahtarı'!$B$2:$B$121=Q$2)*('Cevap Anahtarı'!$C$2:$C$121&lt;&gt;"")*(MID($D47,'Cevap Anahtarı'!$A$2:$A$121,1)='Cevap Anahtarı'!$C$2:$C$121)))</f>
        <v/>
      </c>
      <c r="R47" s="14">
        <f>IF($B47="","",SUMPRODUCT(('Cevap Anahtarı'!$B$2:$B$121=Q$2)*('Cevap Anahtarı'!$C$2:$C$121&lt;&gt;"")*(MID($D47,'Cevap Anahtarı'!$A$2:$A$121,1)&lt;&gt;"")*ISNUMBER(FIND(UPPER(MID($D47,'Cevap Anahtarı'!$A$2:$A$121,1)),"ABCDE"))*(MID($D47,'Cevap Anahtarı'!$A$2:$A$121,1)&lt;&gt;'Cevap Anahtarı'!$C$2:$C$121)))</f>
        <v/>
      </c>
      <c r="S47" s="15">
        <f>IF($B47="","",ROUND(Q47-IF(Ayarlar!$B$6&gt;0,R47/Ayarlar!$B$6,0),2))</f>
        <v/>
      </c>
      <c r="T47" s="14">
        <f>IF($B47="","",SUMPRODUCT(('Cevap Anahtarı'!$B$2:$B$121=T$2)*('Cevap Anahtarı'!$C$2:$C$121&lt;&gt;"")*(MID($D47,'Cevap Anahtarı'!$A$2:$A$121,1)='Cevap Anahtarı'!$C$2:$C$121)))</f>
        <v/>
      </c>
      <c r="U47" s="14">
        <f>IF($B47="","",SUMPRODUCT(('Cevap Anahtarı'!$B$2:$B$121=T$2)*('Cevap Anahtarı'!$C$2:$C$121&lt;&gt;"")*(MID($D47,'Cevap Anahtarı'!$A$2:$A$121,1)&lt;&gt;"")*ISNUMBER(FIND(UPPER(MID($D47,'Cevap Anahtarı'!$A$2:$A$121,1)),"ABCDE"))*(MID($D47,'Cevap Anahtarı'!$A$2:$A$121,1)&lt;&gt;'Cevap Anahtarı'!$C$2:$C$121)))</f>
        <v/>
      </c>
      <c r="V47" s="15">
        <f>IF($B47="","",ROUND(T47-IF(Ayarlar!$B$6&gt;0,U47/Ayarlar!$B$6,0),2))</f>
        <v/>
      </c>
      <c r="W47" s="15">
        <f>IF($B47="","",G47+J47+M47+P47+S47+V47)</f>
        <v/>
      </c>
      <c r="X47" s="14">
        <f>IF($B47="","",RANK(W47,$W$4:$W$503))</f>
        <v/>
      </c>
    </row>
    <row r="48">
      <c r="E48" s="14">
        <f>IF($B48="","",SUMPRODUCT(('Cevap Anahtarı'!$B$2:$B$121=E$2)*('Cevap Anahtarı'!$C$2:$C$121&lt;&gt;"")*(MID($D48,'Cevap Anahtarı'!$A$2:$A$121,1)='Cevap Anahtarı'!$C$2:$C$121)))</f>
        <v/>
      </c>
      <c r="F48" s="14">
        <f>IF($B48="","",SUMPRODUCT(('Cevap Anahtarı'!$B$2:$B$121=E$2)*('Cevap Anahtarı'!$C$2:$C$121&lt;&gt;"")*(MID($D48,'Cevap Anahtarı'!$A$2:$A$121,1)&lt;&gt;"")*ISNUMBER(FIND(UPPER(MID($D48,'Cevap Anahtarı'!$A$2:$A$121,1)),"ABCDE"))*(MID($D48,'Cevap Anahtarı'!$A$2:$A$121,1)&lt;&gt;'Cevap Anahtarı'!$C$2:$C$121)))</f>
        <v/>
      </c>
      <c r="G48" s="15">
        <f>IF($B48="","",ROUND(E48-IF(Ayarlar!$B$6&gt;0,F48/Ayarlar!$B$6,0),2))</f>
        <v/>
      </c>
      <c r="H48" s="14">
        <f>IF($B48="","",SUMPRODUCT(('Cevap Anahtarı'!$B$2:$B$121=H$2)*('Cevap Anahtarı'!$C$2:$C$121&lt;&gt;"")*(MID($D48,'Cevap Anahtarı'!$A$2:$A$121,1)='Cevap Anahtarı'!$C$2:$C$121)))</f>
        <v/>
      </c>
      <c r="I48" s="14">
        <f>IF($B48="","",SUMPRODUCT(('Cevap Anahtarı'!$B$2:$B$121=H$2)*('Cevap Anahtarı'!$C$2:$C$121&lt;&gt;"")*(MID($D48,'Cevap Anahtarı'!$A$2:$A$121,1)&lt;&gt;"")*ISNUMBER(FIND(UPPER(MID($D48,'Cevap Anahtarı'!$A$2:$A$121,1)),"ABCDE"))*(MID($D48,'Cevap Anahtarı'!$A$2:$A$121,1)&lt;&gt;'Cevap Anahtarı'!$C$2:$C$121)))</f>
        <v/>
      </c>
      <c r="J48" s="15">
        <f>IF($B48="","",ROUND(H48-IF(Ayarlar!$B$6&gt;0,I48/Ayarlar!$B$6,0),2))</f>
        <v/>
      </c>
      <c r="K48" s="14">
        <f>IF($B48="","",SUMPRODUCT(('Cevap Anahtarı'!$B$2:$B$121=K$2)*('Cevap Anahtarı'!$C$2:$C$121&lt;&gt;"")*(MID($D48,'Cevap Anahtarı'!$A$2:$A$121,1)='Cevap Anahtarı'!$C$2:$C$121)))</f>
        <v/>
      </c>
      <c r="L48" s="14">
        <f>IF($B48="","",SUMPRODUCT(('Cevap Anahtarı'!$B$2:$B$121=K$2)*('Cevap Anahtarı'!$C$2:$C$121&lt;&gt;"")*(MID($D48,'Cevap Anahtarı'!$A$2:$A$121,1)&lt;&gt;"")*ISNUMBER(FIND(UPPER(MID($D48,'Cevap Anahtarı'!$A$2:$A$121,1)),"ABCDE"))*(MID($D48,'Cevap Anahtarı'!$A$2:$A$121,1)&lt;&gt;'Cevap Anahtarı'!$C$2:$C$121)))</f>
        <v/>
      </c>
      <c r="M48" s="15">
        <f>IF($B48="","",ROUND(K48-IF(Ayarlar!$B$6&gt;0,L48/Ayarlar!$B$6,0),2))</f>
        <v/>
      </c>
      <c r="N48" s="14">
        <f>IF($B48="","",SUMPRODUCT(('Cevap Anahtarı'!$B$2:$B$121=N$2)*('Cevap Anahtarı'!$C$2:$C$121&lt;&gt;"")*(MID($D48,'Cevap Anahtarı'!$A$2:$A$121,1)='Cevap Anahtarı'!$C$2:$C$121)))</f>
        <v/>
      </c>
      <c r="O48" s="14">
        <f>IF($B48="","",SUMPRODUCT(('Cevap Anahtarı'!$B$2:$B$121=N$2)*('Cevap Anahtarı'!$C$2:$C$121&lt;&gt;"")*(MID($D48,'Cevap Anahtarı'!$A$2:$A$121,1)&lt;&gt;"")*ISNUMBER(FIND(UPPER(MID($D48,'Cevap Anahtarı'!$A$2:$A$121,1)),"ABCDE"))*(MID($D48,'Cevap Anahtarı'!$A$2:$A$121,1)&lt;&gt;'Cevap Anahtarı'!$C$2:$C$121)))</f>
        <v/>
      </c>
      <c r="P48" s="15">
        <f>IF($B48="","",ROUND(N48-IF(Ayarlar!$B$6&gt;0,O48/Ayarlar!$B$6,0),2))</f>
        <v/>
      </c>
      <c r="Q48" s="14">
        <f>IF($B48="","",SUMPRODUCT(('Cevap Anahtarı'!$B$2:$B$121=Q$2)*('Cevap Anahtarı'!$C$2:$C$121&lt;&gt;"")*(MID($D48,'Cevap Anahtarı'!$A$2:$A$121,1)='Cevap Anahtarı'!$C$2:$C$121)))</f>
        <v/>
      </c>
      <c r="R48" s="14">
        <f>IF($B48="","",SUMPRODUCT(('Cevap Anahtarı'!$B$2:$B$121=Q$2)*('Cevap Anahtarı'!$C$2:$C$121&lt;&gt;"")*(MID($D48,'Cevap Anahtarı'!$A$2:$A$121,1)&lt;&gt;"")*ISNUMBER(FIND(UPPER(MID($D48,'Cevap Anahtarı'!$A$2:$A$121,1)),"ABCDE"))*(MID($D48,'Cevap Anahtarı'!$A$2:$A$121,1)&lt;&gt;'Cevap Anahtarı'!$C$2:$C$121)))</f>
        <v/>
      </c>
      <c r="S48" s="15">
        <f>IF($B48="","",ROUND(Q48-IF(Ayarlar!$B$6&gt;0,R48/Ayarlar!$B$6,0),2))</f>
        <v/>
      </c>
      <c r="T48" s="14">
        <f>IF($B48="","",SUMPRODUCT(('Cevap Anahtarı'!$B$2:$B$121=T$2)*('Cevap Anahtarı'!$C$2:$C$121&lt;&gt;"")*(MID($D48,'Cevap Anahtarı'!$A$2:$A$121,1)='Cevap Anahtarı'!$C$2:$C$121)))</f>
        <v/>
      </c>
      <c r="U48" s="14">
        <f>IF($B48="","",SUMPRODUCT(('Cevap Anahtarı'!$B$2:$B$121=T$2)*('Cevap Anahtarı'!$C$2:$C$121&lt;&gt;"")*(MID($D48,'Cevap Anahtarı'!$A$2:$A$121,1)&lt;&gt;"")*ISNUMBER(FIND(UPPER(MID($D48,'Cevap Anahtarı'!$A$2:$A$121,1)),"ABCDE"))*(MID($D48,'Cevap Anahtarı'!$A$2:$A$121,1)&lt;&gt;'Cevap Anahtarı'!$C$2:$C$121)))</f>
        <v/>
      </c>
      <c r="V48" s="15">
        <f>IF($B48="","",ROUND(T48-IF(Ayarlar!$B$6&gt;0,U48/Ayarlar!$B$6,0),2))</f>
        <v/>
      </c>
      <c r="W48" s="15">
        <f>IF($B48="","",G48+J48+M48+P48+S48+V48)</f>
        <v/>
      </c>
      <c r="X48" s="14">
        <f>IF($B48="","",RANK(W48,$W$4:$W$503))</f>
        <v/>
      </c>
    </row>
    <row r="49">
      <c r="E49" s="14">
        <f>IF($B49="","",SUMPRODUCT(('Cevap Anahtarı'!$B$2:$B$121=E$2)*('Cevap Anahtarı'!$C$2:$C$121&lt;&gt;"")*(MID($D49,'Cevap Anahtarı'!$A$2:$A$121,1)='Cevap Anahtarı'!$C$2:$C$121)))</f>
        <v/>
      </c>
      <c r="F49" s="14">
        <f>IF($B49="","",SUMPRODUCT(('Cevap Anahtarı'!$B$2:$B$121=E$2)*('Cevap Anahtarı'!$C$2:$C$121&lt;&gt;"")*(MID($D49,'Cevap Anahtarı'!$A$2:$A$121,1)&lt;&gt;"")*ISNUMBER(FIND(UPPER(MID($D49,'Cevap Anahtarı'!$A$2:$A$121,1)),"ABCDE"))*(MID($D49,'Cevap Anahtarı'!$A$2:$A$121,1)&lt;&gt;'Cevap Anahtarı'!$C$2:$C$121)))</f>
        <v/>
      </c>
      <c r="G49" s="15">
        <f>IF($B49="","",ROUND(E49-IF(Ayarlar!$B$6&gt;0,F49/Ayarlar!$B$6,0),2))</f>
        <v/>
      </c>
      <c r="H49" s="14">
        <f>IF($B49="","",SUMPRODUCT(('Cevap Anahtarı'!$B$2:$B$121=H$2)*('Cevap Anahtarı'!$C$2:$C$121&lt;&gt;"")*(MID($D49,'Cevap Anahtarı'!$A$2:$A$121,1)='Cevap Anahtarı'!$C$2:$C$121)))</f>
        <v/>
      </c>
      <c r="I49" s="14">
        <f>IF($B49="","",SUMPRODUCT(('Cevap Anahtarı'!$B$2:$B$121=H$2)*('Cevap Anahtarı'!$C$2:$C$121&lt;&gt;"")*(MID($D49,'Cevap Anahtarı'!$A$2:$A$121,1)&lt;&gt;"")*ISNUMBER(FIND(UPPER(MID($D49,'Cevap Anahtarı'!$A$2:$A$121,1)),"ABCDE"))*(MID($D49,'Cevap Anahtarı'!$A$2:$A$121,1)&lt;&gt;'Cevap Anahtarı'!$C$2:$C$121)))</f>
        <v/>
      </c>
      <c r="J49" s="15">
        <f>IF($B49="","",ROUND(H49-IF(Ayarlar!$B$6&gt;0,I49/Ayarlar!$B$6,0),2))</f>
        <v/>
      </c>
      <c r="K49" s="14">
        <f>IF($B49="","",SUMPRODUCT(('Cevap Anahtarı'!$B$2:$B$121=K$2)*('Cevap Anahtarı'!$C$2:$C$121&lt;&gt;"")*(MID($D49,'Cevap Anahtarı'!$A$2:$A$121,1)='Cevap Anahtarı'!$C$2:$C$121)))</f>
        <v/>
      </c>
      <c r="L49" s="14">
        <f>IF($B49="","",SUMPRODUCT(('Cevap Anahtarı'!$B$2:$B$121=K$2)*('Cevap Anahtarı'!$C$2:$C$121&lt;&gt;"")*(MID($D49,'Cevap Anahtarı'!$A$2:$A$121,1)&lt;&gt;"")*ISNUMBER(FIND(UPPER(MID($D49,'Cevap Anahtarı'!$A$2:$A$121,1)),"ABCDE"))*(MID($D49,'Cevap Anahtarı'!$A$2:$A$121,1)&lt;&gt;'Cevap Anahtarı'!$C$2:$C$121)))</f>
        <v/>
      </c>
      <c r="M49" s="15">
        <f>IF($B49="","",ROUND(K49-IF(Ayarlar!$B$6&gt;0,L49/Ayarlar!$B$6,0),2))</f>
        <v/>
      </c>
      <c r="N49" s="14">
        <f>IF($B49="","",SUMPRODUCT(('Cevap Anahtarı'!$B$2:$B$121=N$2)*('Cevap Anahtarı'!$C$2:$C$121&lt;&gt;"")*(MID($D49,'Cevap Anahtarı'!$A$2:$A$121,1)='Cevap Anahtarı'!$C$2:$C$121)))</f>
        <v/>
      </c>
      <c r="O49" s="14">
        <f>IF($B49="","",SUMPRODUCT(('Cevap Anahtarı'!$B$2:$B$121=N$2)*('Cevap Anahtarı'!$C$2:$C$121&lt;&gt;"")*(MID($D49,'Cevap Anahtarı'!$A$2:$A$121,1)&lt;&gt;"")*ISNUMBER(FIND(UPPER(MID($D49,'Cevap Anahtarı'!$A$2:$A$121,1)),"ABCDE"))*(MID($D49,'Cevap Anahtarı'!$A$2:$A$121,1)&lt;&gt;'Cevap Anahtarı'!$C$2:$C$121)))</f>
        <v/>
      </c>
      <c r="P49" s="15">
        <f>IF($B49="","",ROUND(N49-IF(Ayarlar!$B$6&gt;0,O49/Ayarlar!$B$6,0),2))</f>
        <v/>
      </c>
      <c r="Q49" s="14">
        <f>IF($B49="","",SUMPRODUCT(('Cevap Anahtarı'!$B$2:$B$121=Q$2)*('Cevap Anahtarı'!$C$2:$C$121&lt;&gt;"")*(MID($D49,'Cevap Anahtarı'!$A$2:$A$121,1)='Cevap Anahtarı'!$C$2:$C$121)))</f>
        <v/>
      </c>
      <c r="R49" s="14">
        <f>IF($B49="","",SUMPRODUCT(('Cevap Anahtarı'!$B$2:$B$121=Q$2)*('Cevap Anahtarı'!$C$2:$C$121&lt;&gt;"")*(MID($D49,'Cevap Anahtarı'!$A$2:$A$121,1)&lt;&gt;"")*ISNUMBER(FIND(UPPER(MID($D49,'Cevap Anahtarı'!$A$2:$A$121,1)),"ABCDE"))*(MID($D49,'Cevap Anahtarı'!$A$2:$A$121,1)&lt;&gt;'Cevap Anahtarı'!$C$2:$C$121)))</f>
        <v/>
      </c>
      <c r="S49" s="15">
        <f>IF($B49="","",ROUND(Q49-IF(Ayarlar!$B$6&gt;0,R49/Ayarlar!$B$6,0),2))</f>
        <v/>
      </c>
      <c r="T49" s="14">
        <f>IF($B49="","",SUMPRODUCT(('Cevap Anahtarı'!$B$2:$B$121=T$2)*('Cevap Anahtarı'!$C$2:$C$121&lt;&gt;"")*(MID($D49,'Cevap Anahtarı'!$A$2:$A$121,1)='Cevap Anahtarı'!$C$2:$C$121)))</f>
        <v/>
      </c>
      <c r="U49" s="14">
        <f>IF($B49="","",SUMPRODUCT(('Cevap Anahtarı'!$B$2:$B$121=T$2)*('Cevap Anahtarı'!$C$2:$C$121&lt;&gt;"")*(MID($D49,'Cevap Anahtarı'!$A$2:$A$121,1)&lt;&gt;"")*ISNUMBER(FIND(UPPER(MID($D49,'Cevap Anahtarı'!$A$2:$A$121,1)),"ABCDE"))*(MID($D49,'Cevap Anahtarı'!$A$2:$A$121,1)&lt;&gt;'Cevap Anahtarı'!$C$2:$C$121)))</f>
        <v/>
      </c>
      <c r="V49" s="15">
        <f>IF($B49="","",ROUND(T49-IF(Ayarlar!$B$6&gt;0,U49/Ayarlar!$B$6,0),2))</f>
        <v/>
      </c>
      <c r="W49" s="15">
        <f>IF($B49="","",G49+J49+M49+P49+S49+V49)</f>
        <v/>
      </c>
      <c r="X49" s="14">
        <f>IF($B49="","",RANK(W49,$W$4:$W$503))</f>
        <v/>
      </c>
    </row>
    <row r="50">
      <c r="E50" s="14">
        <f>IF($B50="","",SUMPRODUCT(('Cevap Anahtarı'!$B$2:$B$121=E$2)*('Cevap Anahtarı'!$C$2:$C$121&lt;&gt;"")*(MID($D50,'Cevap Anahtarı'!$A$2:$A$121,1)='Cevap Anahtarı'!$C$2:$C$121)))</f>
        <v/>
      </c>
      <c r="F50" s="14">
        <f>IF($B50="","",SUMPRODUCT(('Cevap Anahtarı'!$B$2:$B$121=E$2)*('Cevap Anahtarı'!$C$2:$C$121&lt;&gt;"")*(MID($D50,'Cevap Anahtarı'!$A$2:$A$121,1)&lt;&gt;"")*ISNUMBER(FIND(UPPER(MID($D50,'Cevap Anahtarı'!$A$2:$A$121,1)),"ABCDE"))*(MID($D50,'Cevap Anahtarı'!$A$2:$A$121,1)&lt;&gt;'Cevap Anahtarı'!$C$2:$C$121)))</f>
        <v/>
      </c>
      <c r="G50" s="15">
        <f>IF($B50="","",ROUND(E50-IF(Ayarlar!$B$6&gt;0,F50/Ayarlar!$B$6,0),2))</f>
        <v/>
      </c>
      <c r="H50" s="14">
        <f>IF($B50="","",SUMPRODUCT(('Cevap Anahtarı'!$B$2:$B$121=H$2)*('Cevap Anahtarı'!$C$2:$C$121&lt;&gt;"")*(MID($D50,'Cevap Anahtarı'!$A$2:$A$121,1)='Cevap Anahtarı'!$C$2:$C$121)))</f>
        <v/>
      </c>
      <c r="I50" s="14">
        <f>IF($B50="","",SUMPRODUCT(('Cevap Anahtarı'!$B$2:$B$121=H$2)*('Cevap Anahtarı'!$C$2:$C$121&lt;&gt;"")*(MID($D50,'Cevap Anahtarı'!$A$2:$A$121,1)&lt;&gt;"")*ISNUMBER(FIND(UPPER(MID($D50,'Cevap Anahtarı'!$A$2:$A$121,1)),"ABCDE"))*(MID($D50,'Cevap Anahtarı'!$A$2:$A$121,1)&lt;&gt;'Cevap Anahtarı'!$C$2:$C$121)))</f>
        <v/>
      </c>
      <c r="J50" s="15">
        <f>IF($B50="","",ROUND(H50-IF(Ayarlar!$B$6&gt;0,I50/Ayarlar!$B$6,0),2))</f>
        <v/>
      </c>
      <c r="K50" s="14">
        <f>IF($B50="","",SUMPRODUCT(('Cevap Anahtarı'!$B$2:$B$121=K$2)*('Cevap Anahtarı'!$C$2:$C$121&lt;&gt;"")*(MID($D50,'Cevap Anahtarı'!$A$2:$A$121,1)='Cevap Anahtarı'!$C$2:$C$121)))</f>
        <v/>
      </c>
      <c r="L50" s="14">
        <f>IF($B50="","",SUMPRODUCT(('Cevap Anahtarı'!$B$2:$B$121=K$2)*('Cevap Anahtarı'!$C$2:$C$121&lt;&gt;"")*(MID($D50,'Cevap Anahtarı'!$A$2:$A$121,1)&lt;&gt;"")*ISNUMBER(FIND(UPPER(MID($D50,'Cevap Anahtarı'!$A$2:$A$121,1)),"ABCDE"))*(MID($D50,'Cevap Anahtarı'!$A$2:$A$121,1)&lt;&gt;'Cevap Anahtarı'!$C$2:$C$121)))</f>
        <v/>
      </c>
      <c r="M50" s="15">
        <f>IF($B50="","",ROUND(K50-IF(Ayarlar!$B$6&gt;0,L50/Ayarlar!$B$6,0),2))</f>
        <v/>
      </c>
      <c r="N50" s="14">
        <f>IF($B50="","",SUMPRODUCT(('Cevap Anahtarı'!$B$2:$B$121=N$2)*('Cevap Anahtarı'!$C$2:$C$121&lt;&gt;"")*(MID($D50,'Cevap Anahtarı'!$A$2:$A$121,1)='Cevap Anahtarı'!$C$2:$C$121)))</f>
        <v/>
      </c>
      <c r="O50" s="14">
        <f>IF($B50="","",SUMPRODUCT(('Cevap Anahtarı'!$B$2:$B$121=N$2)*('Cevap Anahtarı'!$C$2:$C$121&lt;&gt;"")*(MID($D50,'Cevap Anahtarı'!$A$2:$A$121,1)&lt;&gt;"")*ISNUMBER(FIND(UPPER(MID($D50,'Cevap Anahtarı'!$A$2:$A$121,1)),"ABCDE"))*(MID($D50,'Cevap Anahtarı'!$A$2:$A$121,1)&lt;&gt;'Cevap Anahtarı'!$C$2:$C$121)))</f>
        <v/>
      </c>
      <c r="P50" s="15">
        <f>IF($B50="","",ROUND(N50-IF(Ayarlar!$B$6&gt;0,O50/Ayarlar!$B$6,0),2))</f>
        <v/>
      </c>
      <c r="Q50" s="14">
        <f>IF($B50="","",SUMPRODUCT(('Cevap Anahtarı'!$B$2:$B$121=Q$2)*('Cevap Anahtarı'!$C$2:$C$121&lt;&gt;"")*(MID($D50,'Cevap Anahtarı'!$A$2:$A$121,1)='Cevap Anahtarı'!$C$2:$C$121)))</f>
        <v/>
      </c>
      <c r="R50" s="14">
        <f>IF($B50="","",SUMPRODUCT(('Cevap Anahtarı'!$B$2:$B$121=Q$2)*('Cevap Anahtarı'!$C$2:$C$121&lt;&gt;"")*(MID($D50,'Cevap Anahtarı'!$A$2:$A$121,1)&lt;&gt;"")*ISNUMBER(FIND(UPPER(MID($D50,'Cevap Anahtarı'!$A$2:$A$121,1)),"ABCDE"))*(MID($D50,'Cevap Anahtarı'!$A$2:$A$121,1)&lt;&gt;'Cevap Anahtarı'!$C$2:$C$121)))</f>
        <v/>
      </c>
      <c r="S50" s="15">
        <f>IF($B50="","",ROUND(Q50-IF(Ayarlar!$B$6&gt;0,R50/Ayarlar!$B$6,0),2))</f>
        <v/>
      </c>
      <c r="T50" s="14">
        <f>IF($B50="","",SUMPRODUCT(('Cevap Anahtarı'!$B$2:$B$121=T$2)*('Cevap Anahtarı'!$C$2:$C$121&lt;&gt;"")*(MID($D50,'Cevap Anahtarı'!$A$2:$A$121,1)='Cevap Anahtarı'!$C$2:$C$121)))</f>
        <v/>
      </c>
      <c r="U50" s="14">
        <f>IF($B50="","",SUMPRODUCT(('Cevap Anahtarı'!$B$2:$B$121=T$2)*('Cevap Anahtarı'!$C$2:$C$121&lt;&gt;"")*(MID($D50,'Cevap Anahtarı'!$A$2:$A$121,1)&lt;&gt;"")*ISNUMBER(FIND(UPPER(MID($D50,'Cevap Anahtarı'!$A$2:$A$121,1)),"ABCDE"))*(MID($D50,'Cevap Anahtarı'!$A$2:$A$121,1)&lt;&gt;'Cevap Anahtarı'!$C$2:$C$121)))</f>
        <v/>
      </c>
      <c r="V50" s="15">
        <f>IF($B50="","",ROUND(T50-IF(Ayarlar!$B$6&gt;0,U50/Ayarlar!$B$6,0),2))</f>
        <v/>
      </c>
      <c r="W50" s="15">
        <f>IF($B50="","",G50+J50+M50+P50+S50+V50)</f>
        <v/>
      </c>
      <c r="X50" s="14">
        <f>IF($B50="","",RANK(W50,$W$4:$W$503))</f>
        <v/>
      </c>
    </row>
    <row r="51">
      <c r="E51" s="14">
        <f>IF($B51="","",SUMPRODUCT(('Cevap Anahtarı'!$B$2:$B$121=E$2)*('Cevap Anahtarı'!$C$2:$C$121&lt;&gt;"")*(MID($D51,'Cevap Anahtarı'!$A$2:$A$121,1)='Cevap Anahtarı'!$C$2:$C$121)))</f>
        <v/>
      </c>
      <c r="F51" s="14">
        <f>IF($B51="","",SUMPRODUCT(('Cevap Anahtarı'!$B$2:$B$121=E$2)*('Cevap Anahtarı'!$C$2:$C$121&lt;&gt;"")*(MID($D51,'Cevap Anahtarı'!$A$2:$A$121,1)&lt;&gt;"")*ISNUMBER(FIND(UPPER(MID($D51,'Cevap Anahtarı'!$A$2:$A$121,1)),"ABCDE"))*(MID($D51,'Cevap Anahtarı'!$A$2:$A$121,1)&lt;&gt;'Cevap Anahtarı'!$C$2:$C$121)))</f>
        <v/>
      </c>
      <c r="G51" s="15">
        <f>IF($B51="","",ROUND(E51-IF(Ayarlar!$B$6&gt;0,F51/Ayarlar!$B$6,0),2))</f>
        <v/>
      </c>
      <c r="H51" s="14">
        <f>IF($B51="","",SUMPRODUCT(('Cevap Anahtarı'!$B$2:$B$121=H$2)*('Cevap Anahtarı'!$C$2:$C$121&lt;&gt;"")*(MID($D51,'Cevap Anahtarı'!$A$2:$A$121,1)='Cevap Anahtarı'!$C$2:$C$121)))</f>
        <v/>
      </c>
      <c r="I51" s="14">
        <f>IF($B51="","",SUMPRODUCT(('Cevap Anahtarı'!$B$2:$B$121=H$2)*('Cevap Anahtarı'!$C$2:$C$121&lt;&gt;"")*(MID($D51,'Cevap Anahtarı'!$A$2:$A$121,1)&lt;&gt;"")*ISNUMBER(FIND(UPPER(MID($D51,'Cevap Anahtarı'!$A$2:$A$121,1)),"ABCDE"))*(MID($D51,'Cevap Anahtarı'!$A$2:$A$121,1)&lt;&gt;'Cevap Anahtarı'!$C$2:$C$121)))</f>
        <v/>
      </c>
      <c r="J51" s="15">
        <f>IF($B51="","",ROUND(H51-IF(Ayarlar!$B$6&gt;0,I51/Ayarlar!$B$6,0),2))</f>
        <v/>
      </c>
      <c r="K51" s="14">
        <f>IF($B51="","",SUMPRODUCT(('Cevap Anahtarı'!$B$2:$B$121=K$2)*('Cevap Anahtarı'!$C$2:$C$121&lt;&gt;"")*(MID($D51,'Cevap Anahtarı'!$A$2:$A$121,1)='Cevap Anahtarı'!$C$2:$C$121)))</f>
        <v/>
      </c>
      <c r="L51" s="14">
        <f>IF($B51="","",SUMPRODUCT(('Cevap Anahtarı'!$B$2:$B$121=K$2)*('Cevap Anahtarı'!$C$2:$C$121&lt;&gt;"")*(MID($D51,'Cevap Anahtarı'!$A$2:$A$121,1)&lt;&gt;"")*ISNUMBER(FIND(UPPER(MID($D51,'Cevap Anahtarı'!$A$2:$A$121,1)),"ABCDE"))*(MID($D51,'Cevap Anahtarı'!$A$2:$A$121,1)&lt;&gt;'Cevap Anahtarı'!$C$2:$C$121)))</f>
        <v/>
      </c>
      <c r="M51" s="15">
        <f>IF($B51="","",ROUND(K51-IF(Ayarlar!$B$6&gt;0,L51/Ayarlar!$B$6,0),2))</f>
        <v/>
      </c>
      <c r="N51" s="14">
        <f>IF($B51="","",SUMPRODUCT(('Cevap Anahtarı'!$B$2:$B$121=N$2)*('Cevap Anahtarı'!$C$2:$C$121&lt;&gt;"")*(MID($D51,'Cevap Anahtarı'!$A$2:$A$121,1)='Cevap Anahtarı'!$C$2:$C$121)))</f>
        <v/>
      </c>
      <c r="O51" s="14">
        <f>IF($B51="","",SUMPRODUCT(('Cevap Anahtarı'!$B$2:$B$121=N$2)*('Cevap Anahtarı'!$C$2:$C$121&lt;&gt;"")*(MID($D51,'Cevap Anahtarı'!$A$2:$A$121,1)&lt;&gt;"")*ISNUMBER(FIND(UPPER(MID($D51,'Cevap Anahtarı'!$A$2:$A$121,1)),"ABCDE"))*(MID($D51,'Cevap Anahtarı'!$A$2:$A$121,1)&lt;&gt;'Cevap Anahtarı'!$C$2:$C$121)))</f>
        <v/>
      </c>
      <c r="P51" s="15">
        <f>IF($B51="","",ROUND(N51-IF(Ayarlar!$B$6&gt;0,O51/Ayarlar!$B$6,0),2))</f>
        <v/>
      </c>
      <c r="Q51" s="14">
        <f>IF($B51="","",SUMPRODUCT(('Cevap Anahtarı'!$B$2:$B$121=Q$2)*('Cevap Anahtarı'!$C$2:$C$121&lt;&gt;"")*(MID($D51,'Cevap Anahtarı'!$A$2:$A$121,1)='Cevap Anahtarı'!$C$2:$C$121)))</f>
        <v/>
      </c>
      <c r="R51" s="14">
        <f>IF($B51="","",SUMPRODUCT(('Cevap Anahtarı'!$B$2:$B$121=Q$2)*('Cevap Anahtarı'!$C$2:$C$121&lt;&gt;"")*(MID($D51,'Cevap Anahtarı'!$A$2:$A$121,1)&lt;&gt;"")*ISNUMBER(FIND(UPPER(MID($D51,'Cevap Anahtarı'!$A$2:$A$121,1)),"ABCDE"))*(MID($D51,'Cevap Anahtarı'!$A$2:$A$121,1)&lt;&gt;'Cevap Anahtarı'!$C$2:$C$121)))</f>
        <v/>
      </c>
      <c r="S51" s="15">
        <f>IF($B51="","",ROUND(Q51-IF(Ayarlar!$B$6&gt;0,R51/Ayarlar!$B$6,0),2))</f>
        <v/>
      </c>
      <c r="T51" s="14">
        <f>IF($B51="","",SUMPRODUCT(('Cevap Anahtarı'!$B$2:$B$121=T$2)*('Cevap Anahtarı'!$C$2:$C$121&lt;&gt;"")*(MID($D51,'Cevap Anahtarı'!$A$2:$A$121,1)='Cevap Anahtarı'!$C$2:$C$121)))</f>
        <v/>
      </c>
      <c r="U51" s="14">
        <f>IF($B51="","",SUMPRODUCT(('Cevap Anahtarı'!$B$2:$B$121=T$2)*('Cevap Anahtarı'!$C$2:$C$121&lt;&gt;"")*(MID($D51,'Cevap Anahtarı'!$A$2:$A$121,1)&lt;&gt;"")*ISNUMBER(FIND(UPPER(MID($D51,'Cevap Anahtarı'!$A$2:$A$121,1)),"ABCDE"))*(MID($D51,'Cevap Anahtarı'!$A$2:$A$121,1)&lt;&gt;'Cevap Anahtarı'!$C$2:$C$121)))</f>
        <v/>
      </c>
      <c r="V51" s="15">
        <f>IF($B51="","",ROUND(T51-IF(Ayarlar!$B$6&gt;0,U51/Ayarlar!$B$6,0),2))</f>
        <v/>
      </c>
      <c r="W51" s="15">
        <f>IF($B51="","",G51+J51+M51+P51+S51+V51)</f>
        <v/>
      </c>
      <c r="X51" s="14">
        <f>IF($B51="","",RANK(W51,$W$4:$W$503))</f>
        <v/>
      </c>
    </row>
    <row r="52">
      <c r="E52" s="14">
        <f>IF($B52="","",SUMPRODUCT(('Cevap Anahtarı'!$B$2:$B$121=E$2)*('Cevap Anahtarı'!$C$2:$C$121&lt;&gt;"")*(MID($D52,'Cevap Anahtarı'!$A$2:$A$121,1)='Cevap Anahtarı'!$C$2:$C$121)))</f>
        <v/>
      </c>
      <c r="F52" s="14">
        <f>IF($B52="","",SUMPRODUCT(('Cevap Anahtarı'!$B$2:$B$121=E$2)*('Cevap Anahtarı'!$C$2:$C$121&lt;&gt;"")*(MID($D52,'Cevap Anahtarı'!$A$2:$A$121,1)&lt;&gt;"")*ISNUMBER(FIND(UPPER(MID($D52,'Cevap Anahtarı'!$A$2:$A$121,1)),"ABCDE"))*(MID($D52,'Cevap Anahtarı'!$A$2:$A$121,1)&lt;&gt;'Cevap Anahtarı'!$C$2:$C$121)))</f>
        <v/>
      </c>
      <c r="G52" s="15">
        <f>IF($B52="","",ROUND(E52-IF(Ayarlar!$B$6&gt;0,F52/Ayarlar!$B$6,0),2))</f>
        <v/>
      </c>
      <c r="H52" s="14">
        <f>IF($B52="","",SUMPRODUCT(('Cevap Anahtarı'!$B$2:$B$121=H$2)*('Cevap Anahtarı'!$C$2:$C$121&lt;&gt;"")*(MID($D52,'Cevap Anahtarı'!$A$2:$A$121,1)='Cevap Anahtarı'!$C$2:$C$121)))</f>
        <v/>
      </c>
      <c r="I52" s="14">
        <f>IF($B52="","",SUMPRODUCT(('Cevap Anahtarı'!$B$2:$B$121=H$2)*('Cevap Anahtarı'!$C$2:$C$121&lt;&gt;"")*(MID($D52,'Cevap Anahtarı'!$A$2:$A$121,1)&lt;&gt;"")*ISNUMBER(FIND(UPPER(MID($D52,'Cevap Anahtarı'!$A$2:$A$121,1)),"ABCDE"))*(MID($D52,'Cevap Anahtarı'!$A$2:$A$121,1)&lt;&gt;'Cevap Anahtarı'!$C$2:$C$121)))</f>
        <v/>
      </c>
      <c r="J52" s="15">
        <f>IF($B52="","",ROUND(H52-IF(Ayarlar!$B$6&gt;0,I52/Ayarlar!$B$6,0),2))</f>
        <v/>
      </c>
      <c r="K52" s="14">
        <f>IF($B52="","",SUMPRODUCT(('Cevap Anahtarı'!$B$2:$B$121=K$2)*('Cevap Anahtarı'!$C$2:$C$121&lt;&gt;"")*(MID($D52,'Cevap Anahtarı'!$A$2:$A$121,1)='Cevap Anahtarı'!$C$2:$C$121)))</f>
        <v/>
      </c>
      <c r="L52" s="14">
        <f>IF($B52="","",SUMPRODUCT(('Cevap Anahtarı'!$B$2:$B$121=K$2)*('Cevap Anahtarı'!$C$2:$C$121&lt;&gt;"")*(MID($D52,'Cevap Anahtarı'!$A$2:$A$121,1)&lt;&gt;"")*ISNUMBER(FIND(UPPER(MID($D52,'Cevap Anahtarı'!$A$2:$A$121,1)),"ABCDE"))*(MID($D52,'Cevap Anahtarı'!$A$2:$A$121,1)&lt;&gt;'Cevap Anahtarı'!$C$2:$C$121)))</f>
        <v/>
      </c>
      <c r="M52" s="15">
        <f>IF($B52="","",ROUND(K52-IF(Ayarlar!$B$6&gt;0,L52/Ayarlar!$B$6,0),2))</f>
        <v/>
      </c>
      <c r="N52" s="14">
        <f>IF($B52="","",SUMPRODUCT(('Cevap Anahtarı'!$B$2:$B$121=N$2)*('Cevap Anahtarı'!$C$2:$C$121&lt;&gt;"")*(MID($D52,'Cevap Anahtarı'!$A$2:$A$121,1)='Cevap Anahtarı'!$C$2:$C$121)))</f>
        <v/>
      </c>
      <c r="O52" s="14">
        <f>IF($B52="","",SUMPRODUCT(('Cevap Anahtarı'!$B$2:$B$121=N$2)*('Cevap Anahtarı'!$C$2:$C$121&lt;&gt;"")*(MID($D52,'Cevap Anahtarı'!$A$2:$A$121,1)&lt;&gt;"")*ISNUMBER(FIND(UPPER(MID($D52,'Cevap Anahtarı'!$A$2:$A$121,1)),"ABCDE"))*(MID($D52,'Cevap Anahtarı'!$A$2:$A$121,1)&lt;&gt;'Cevap Anahtarı'!$C$2:$C$121)))</f>
        <v/>
      </c>
      <c r="P52" s="15">
        <f>IF($B52="","",ROUND(N52-IF(Ayarlar!$B$6&gt;0,O52/Ayarlar!$B$6,0),2))</f>
        <v/>
      </c>
      <c r="Q52" s="14">
        <f>IF($B52="","",SUMPRODUCT(('Cevap Anahtarı'!$B$2:$B$121=Q$2)*('Cevap Anahtarı'!$C$2:$C$121&lt;&gt;"")*(MID($D52,'Cevap Anahtarı'!$A$2:$A$121,1)='Cevap Anahtarı'!$C$2:$C$121)))</f>
        <v/>
      </c>
      <c r="R52" s="14">
        <f>IF($B52="","",SUMPRODUCT(('Cevap Anahtarı'!$B$2:$B$121=Q$2)*('Cevap Anahtarı'!$C$2:$C$121&lt;&gt;"")*(MID($D52,'Cevap Anahtarı'!$A$2:$A$121,1)&lt;&gt;"")*ISNUMBER(FIND(UPPER(MID($D52,'Cevap Anahtarı'!$A$2:$A$121,1)),"ABCDE"))*(MID($D52,'Cevap Anahtarı'!$A$2:$A$121,1)&lt;&gt;'Cevap Anahtarı'!$C$2:$C$121)))</f>
        <v/>
      </c>
      <c r="S52" s="15">
        <f>IF($B52="","",ROUND(Q52-IF(Ayarlar!$B$6&gt;0,R52/Ayarlar!$B$6,0),2))</f>
        <v/>
      </c>
      <c r="T52" s="14">
        <f>IF($B52="","",SUMPRODUCT(('Cevap Anahtarı'!$B$2:$B$121=T$2)*('Cevap Anahtarı'!$C$2:$C$121&lt;&gt;"")*(MID($D52,'Cevap Anahtarı'!$A$2:$A$121,1)='Cevap Anahtarı'!$C$2:$C$121)))</f>
        <v/>
      </c>
      <c r="U52" s="14">
        <f>IF($B52="","",SUMPRODUCT(('Cevap Anahtarı'!$B$2:$B$121=T$2)*('Cevap Anahtarı'!$C$2:$C$121&lt;&gt;"")*(MID($D52,'Cevap Anahtarı'!$A$2:$A$121,1)&lt;&gt;"")*ISNUMBER(FIND(UPPER(MID($D52,'Cevap Anahtarı'!$A$2:$A$121,1)),"ABCDE"))*(MID($D52,'Cevap Anahtarı'!$A$2:$A$121,1)&lt;&gt;'Cevap Anahtarı'!$C$2:$C$121)))</f>
        <v/>
      </c>
      <c r="V52" s="15">
        <f>IF($B52="","",ROUND(T52-IF(Ayarlar!$B$6&gt;0,U52/Ayarlar!$B$6,0),2))</f>
        <v/>
      </c>
      <c r="W52" s="15">
        <f>IF($B52="","",G52+J52+M52+P52+S52+V52)</f>
        <v/>
      </c>
      <c r="X52" s="14">
        <f>IF($B52="","",RANK(W52,$W$4:$W$503))</f>
        <v/>
      </c>
    </row>
    <row r="53">
      <c r="E53" s="14">
        <f>IF($B53="","",SUMPRODUCT(('Cevap Anahtarı'!$B$2:$B$121=E$2)*('Cevap Anahtarı'!$C$2:$C$121&lt;&gt;"")*(MID($D53,'Cevap Anahtarı'!$A$2:$A$121,1)='Cevap Anahtarı'!$C$2:$C$121)))</f>
        <v/>
      </c>
      <c r="F53" s="14">
        <f>IF($B53="","",SUMPRODUCT(('Cevap Anahtarı'!$B$2:$B$121=E$2)*('Cevap Anahtarı'!$C$2:$C$121&lt;&gt;"")*(MID($D53,'Cevap Anahtarı'!$A$2:$A$121,1)&lt;&gt;"")*ISNUMBER(FIND(UPPER(MID($D53,'Cevap Anahtarı'!$A$2:$A$121,1)),"ABCDE"))*(MID($D53,'Cevap Anahtarı'!$A$2:$A$121,1)&lt;&gt;'Cevap Anahtarı'!$C$2:$C$121)))</f>
        <v/>
      </c>
      <c r="G53" s="15">
        <f>IF($B53="","",ROUND(E53-IF(Ayarlar!$B$6&gt;0,F53/Ayarlar!$B$6,0),2))</f>
        <v/>
      </c>
      <c r="H53" s="14">
        <f>IF($B53="","",SUMPRODUCT(('Cevap Anahtarı'!$B$2:$B$121=H$2)*('Cevap Anahtarı'!$C$2:$C$121&lt;&gt;"")*(MID($D53,'Cevap Anahtarı'!$A$2:$A$121,1)='Cevap Anahtarı'!$C$2:$C$121)))</f>
        <v/>
      </c>
      <c r="I53" s="14">
        <f>IF($B53="","",SUMPRODUCT(('Cevap Anahtarı'!$B$2:$B$121=H$2)*('Cevap Anahtarı'!$C$2:$C$121&lt;&gt;"")*(MID($D53,'Cevap Anahtarı'!$A$2:$A$121,1)&lt;&gt;"")*ISNUMBER(FIND(UPPER(MID($D53,'Cevap Anahtarı'!$A$2:$A$121,1)),"ABCDE"))*(MID($D53,'Cevap Anahtarı'!$A$2:$A$121,1)&lt;&gt;'Cevap Anahtarı'!$C$2:$C$121)))</f>
        <v/>
      </c>
      <c r="J53" s="15">
        <f>IF($B53="","",ROUND(H53-IF(Ayarlar!$B$6&gt;0,I53/Ayarlar!$B$6,0),2))</f>
        <v/>
      </c>
      <c r="K53" s="14">
        <f>IF($B53="","",SUMPRODUCT(('Cevap Anahtarı'!$B$2:$B$121=K$2)*('Cevap Anahtarı'!$C$2:$C$121&lt;&gt;"")*(MID($D53,'Cevap Anahtarı'!$A$2:$A$121,1)='Cevap Anahtarı'!$C$2:$C$121)))</f>
        <v/>
      </c>
      <c r="L53" s="14">
        <f>IF($B53="","",SUMPRODUCT(('Cevap Anahtarı'!$B$2:$B$121=K$2)*('Cevap Anahtarı'!$C$2:$C$121&lt;&gt;"")*(MID($D53,'Cevap Anahtarı'!$A$2:$A$121,1)&lt;&gt;"")*ISNUMBER(FIND(UPPER(MID($D53,'Cevap Anahtarı'!$A$2:$A$121,1)),"ABCDE"))*(MID($D53,'Cevap Anahtarı'!$A$2:$A$121,1)&lt;&gt;'Cevap Anahtarı'!$C$2:$C$121)))</f>
        <v/>
      </c>
      <c r="M53" s="15">
        <f>IF($B53="","",ROUND(K53-IF(Ayarlar!$B$6&gt;0,L53/Ayarlar!$B$6,0),2))</f>
        <v/>
      </c>
      <c r="N53" s="14">
        <f>IF($B53="","",SUMPRODUCT(('Cevap Anahtarı'!$B$2:$B$121=N$2)*('Cevap Anahtarı'!$C$2:$C$121&lt;&gt;"")*(MID($D53,'Cevap Anahtarı'!$A$2:$A$121,1)='Cevap Anahtarı'!$C$2:$C$121)))</f>
        <v/>
      </c>
      <c r="O53" s="14">
        <f>IF($B53="","",SUMPRODUCT(('Cevap Anahtarı'!$B$2:$B$121=N$2)*('Cevap Anahtarı'!$C$2:$C$121&lt;&gt;"")*(MID($D53,'Cevap Anahtarı'!$A$2:$A$121,1)&lt;&gt;"")*ISNUMBER(FIND(UPPER(MID($D53,'Cevap Anahtarı'!$A$2:$A$121,1)),"ABCDE"))*(MID($D53,'Cevap Anahtarı'!$A$2:$A$121,1)&lt;&gt;'Cevap Anahtarı'!$C$2:$C$121)))</f>
        <v/>
      </c>
      <c r="P53" s="15">
        <f>IF($B53="","",ROUND(N53-IF(Ayarlar!$B$6&gt;0,O53/Ayarlar!$B$6,0),2))</f>
        <v/>
      </c>
      <c r="Q53" s="14">
        <f>IF($B53="","",SUMPRODUCT(('Cevap Anahtarı'!$B$2:$B$121=Q$2)*('Cevap Anahtarı'!$C$2:$C$121&lt;&gt;"")*(MID($D53,'Cevap Anahtarı'!$A$2:$A$121,1)='Cevap Anahtarı'!$C$2:$C$121)))</f>
        <v/>
      </c>
      <c r="R53" s="14">
        <f>IF($B53="","",SUMPRODUCT(('Cevap Anahtarı'!$B$2:$B$121=Q$2)*('Cevap Anahtarı'!$C$2:$C$121&lt;&gt;"")*(MID($D53,'Cevap Anahtarı'!$A$2:$A$121,1)&lt;&gt;"")*ISNUMBER(FIND(UPPER(MID($D53,'Cevap Anahtarı'!$A$2:$A$121,1)),"ABCDE"))*(MID($D53,'Cevap Anahtarı'!$A$2:$A$121,1)&lt;&gt;'Cevap Anahtarı'!$C$2:$C$121)))</f>
        <v/>
      </c>
      <c r="S53" s="15">
        <f>IF($B53="","",ROUND(Q53-IF(Ayarlar!$B$6&gt;0,R53/Ayarlar!$B$6,0),2))</f>
        <v/>
      </c>
      <c r="T53" s="14">
        <f>IF($B53="","",SUMPRODUCT(('Cevap Anahtarı'!$B$2:$B$121=T$2)*('Cevap Anahtarı'!$C$2:$C$121&lt;&gt;"")*(MID($D53,'Cevap Anahtarı'!$A$2:$A$121,1)='Cevap Anahtarı'!$C$2:$C$121)))</f>
        <v/>
      </c>
      <c r="U53" s="14">
        <f>IF($B53="","",SUMPRODUCT(('Cevap Anahtarı'!$B$2:$B$121=T$2)*('Cevap Anahtarı'!$C$2:$C$121&lt;&gt;"")*(MID($D53,'Cevap Anahtarı'!$A$2:$A$121,1)&lt;&gt;"")*ISNUMBER(FIND(UPPER(MID($D53,'Cevap Anahtarı'!$A$2:$A$121,1)),"ABCDE"))*(MID($D53,'Cevap Anahtarı'!$A$2:$A$121,1)&lt;&gt;'Cevap Anahtarı'!$C$2:$C$121)))</f>
        <v/>
      </c>
      <c r="V53" s="15">
        <f>IF($B53="","",ROUND(T53-IF(Ayarlar!$B$6&gt;0,U53/Ayarlar!$B$6,0),2))</f>
        <v/>
      </c>
      <c r="W53" s="15">
        <f>IF($B53="","",G53+J53+M53+P53+S53+V53)</f>
        <v/>
      </c>
      <c r="X53" s="14">
        <f>IF($B53="","",RANK(W53,$W$4:$W$503))</f>
        <v/>
      </c>
    </row>
    <row r="54">
      <c r="E54" s="14">
        <f>IF($B54="","",SUMPRODUCT(('Cevap Anahtarı'!$B$2:$B$121=E$2)*('Cevap Anahtarı'!$C$2:$C$121&lt;&gt;"")*(MID($D54,'Cevap Anahtarı'!$A$2:$A$121,1)='Cevap Anahtarı'!$C$2:$C$121)))</f>
        <v/>
      </c>
      <c r="F54" s="14">
        <f>IF($B54="","",SUMPRODUCT(('Cevap Anahtarı'!$B$2:$B$121=E$2)*('Cevap Anahtarı'!$C$2:$C$121&lt;&gt;"")*(MID($D54,'Cevap Anahtarı'!$A$2:$A$121,1)&lt;&gt;"")*ISNUMBER(FIND(UPPER(MID($D54,'Cevap Anahtarı'!$A$2:$A$121,1)),"ABCDE"))*(MID($D54,'Cevap Anahtarı'!$A$2:$A$121,1)&lt;&gt;'Cevap Anahtarı'!$C$2:$C$121)))</f>
        <v/>
      </c>
      <c r="G54" s="15">
        <f>IF($B54="","",ROUND(E54-IF(Ayarlar!$B$6&gt;0,F54/Ayarlar!$B$6,0),2))</f>
        <v/>
      </c>
      <c r="H54" s="14">
        <f>IF($B54="","",SUMPRODUCT(('Cevap Anahtarı'!$B$2:$B$121=H$2)*('Cevap Anahtarı'!$C$2:$C$121&lt;&gt;"")*(MID($D54,'Cevap Anahtarı'!$A$2:$A$121,1)='Cevap Anahtarı'!$C$2:$C$121)))</f>
        <v/>
      </c>
      <c r="I54" s="14">
        <f>IF($B54="","",SUMPRODUCT(('Cevap Anahtarı'!$B$2:$B$121=H$2)*('Cevap Anahtarı'!$C$2:$C$121&lt;&gt;"")*(MID($D54,'Cevap Anahtarı'!$A$2:$A$121,1)&lt;&gt;"")*ISNUMBER(FIND(UPPER(MID($D54,'Cevap Anahtarı'!$A$2:$A$121,1)),"ABCDE"))*(MID($D54,'Cevap Anahtarı'!$A$2:$A$121,1)&lt;&gt;'Cevap Anahtarı'!$C$2:$C$121)))</f>
        <v/>
      </c>
      <c r="J54" s="15">
        <f>IF($B54="","",ROUND(H54-IF(Ayarlar!$B$6&gt;0,I54/Ayarlar!$B$6,0),2))</f>
        <v/>
      </c>
      <c r="K54" s="14">
        <f>IF($B54="","",SUMPRODUCT(('Cevap Anahtarı'!$B$2:$B$121=K$2)*('Cevap Anahtarı'!$C$2:$C$121&lt;&gt;"")*(MID($D54,'Cevap Anahtarı'!$A$2:$A$121,1)='Cevap Anahtarı'!$C$2:$C$121)))</f>
        <v/>
      </c>
      <c r="L54" s="14">
        <f>IF($B54="","",SUMPRODUCT(('Cevap Anahtarı'!$B$2:$B$121=K$2)*('Cevap Anahtarı'!$C$2:$C$121&lt;&gt;"")*(MID($D54,'Cevap Anahtarı'!$A$2:$A$121,1)&lt;&gt;"")*ISNUMBER(FIND(UPPER(MID($D54,'Cevap Anahtarı'!$A$2:$A$121,1)),"ABCDE"))*(MID($D54,'Cevap Anahtarı'!$A$2:$A$121,1)&lt;&gt;'Cevap Anahtarı'!$C$2:$C$121)))</f>
        <v/>
      </c>
      <c r="M54" s="15">
        <f>IF($B54="","",ROUND(K54-IF(Ayarlar!$B$6&gt;0,L54/Ayarlar!$B$6,0),2))</f>
        <v/>
      </c>
      <c r="N54" s="14">
        <f>IF($B54="","",SUMPRODUCT(('Cevap Anahtarı'!$B$2:$B$121=N$2)*('Cevap Anahtarı'!$C$2:$C$121&lt;&gt;"")*(MID($D54,'Cevap Anahtarı'!$A$2:$A$121,1)='Cevap Anahtarı'!$C$2:$C$121)))</f>
        <v/>
      </c>
      <c r="O54" s="14">
        <f>IF($B54="","",SUMPRODUCT(('Cevap Anahtarı'!$B$2:$B$121=N$2)*('Cevap Anahtarı'!$C$2:$C$121&lt;&gt;"")*(MID($D54,'Cevap Anahtarı'!$A$2:$A$121,1)&lt;&gt;"")*ISNUMBER(FIND(UPPER(MID($D54,'Cevap Anahtarı'!$A$2:$A$121,1)),"ABCDE"))*(MID($D54,'Cevap Anahtarı'!$A$2:$A$121,1)&lt;&gt;'Cevap Anahtarı'!$C$2:$C$121)))</f>
        <v/>
      </c>
      <c r="P54" s="15">
        <f>IF($B54="","",ROUND(N54-IF(Ayarlar!$B$6&gt;0,O54/Ayarlar!$B$6,0),2))</f>
        <v/>
      </c>
      <c r="Q54" s="14">
        <f>IF($B54="","",SUMPRODUCT(('Cevap Anahtarı'!$B$2:$B$121=Q$2)*('Cevap Anahtarı'!$C$2:$C$121&lt;&gt;"")*(MID($D54,'Cevap Anahtarı'!$A$2:$A$121,1)='Cevap Anahtarı'!$C$2:$C$121)))</f>
        <v/>
      </c>
      <c r="R54" s="14">
        <f>IF($B54="","",SUMPRODUCT(('Cevap Anahtarı'!$B$2:$B$121=Q$2)*('Cevap Anahtarı'!$C$2:$C$121&lt;&gt;"")*(MID($D54,'Cevap Anahtarı'!$A$2:$A$121,1)&lt;&gt;"")*ISNUMBER(FIND(UPPER(MID($D54,'Cevap Anahtarı'!$A$2:$A$121,1)),"ABCDE"))*(MID($D54,'Cevap Anahtarı'!$A$2:$A$121,1)&lt;&gt;'Cevap Anahtarı'!$C$2:$C$121)))</f>
        <v/>
      </c>
      <c r="S54" s="15">
        <f>IF($B54="","",ROUND(Q54-IF(Ayarlar!$B$6&gt;0,R54/Ayarlar!$B$6,0),2))</f>
        <v/>
      </c>
      <c r="T54" s="14">
        <f>IF($B54="","",SUMPRODUCT(('Cevap Anahtarı'!$B$2:$B$121=T$2)*('Cevap Anahtarı'!$C$2:$C$121&lt;&gt;"")*(MID($D54,'Cevap Anahtarı'!$A$2:$A$121,1)='Cevap Anahtarı'!$C$2:$C$121)))</f>
        <v/>
      </c>
      <c r="U54" s="14">
        <f>IF($B54="","",SUMPRODUCT(('Cevap Anahtarı'!$B$2:$B$121=T$2)*('Cevap Anahtarı'!$C$2:$C$121&lt;&gt;"")*(MID($D54,'Cevap Anahtarı'!$A$2:$A$121,1)&lt;&gt;"")*ISNUMBER(FIND(UPPER(MID($D54,'Cevap Anahtarı'!$A$2:$A$121,1)),"ABCDE"))*(MID($D54,'Cevap Anahtarı'!$A$2:$A$121,1)&lt;&gt;'Cevap Anahtarı'!$C$2:$C$121)))</f>
        <v/>
      </c>
      <c r="V54" s="15">
        <f>IF($B54="","",ROUND(T54-IF(Ayarlar!$B$6&gt;0,U54/Ayarlar!$B$6,0),2))</f>
        <v/>
      </c>
      <c r="W54" s="15">
        <f>IF($B54="","",G54+J54+M54+P54+S54+V54)</f>
        <v/>
      </c>
      <c r="X54" s="14">
        <f>IF($B54="","",RANK(W54,$W$4:$W$503))</f>
        <v/>
      </c>
    </row>
    <row r="55">
      <c r="E55" s="14">
        <f>IF($B55="","",SUMPRODUCT(('Cevap Anahtarı'!$B$2:$B$121=E$2)*('Cevap Anahtarı'!$C$2:$C$121&lt;&gt;"")*(MID($D55,'Cevap Anahtarı'!$A$2:$A$121,1)='Cevap Anahtarı'!$C$2:$C$121)))</f>
        <v/>
      </c>
      <c r="F55" s="14">
        <f>IF($B55="","",SUMPRODUCT(('Cevap Anahtarı'!$B$2:$B$121=E$2)*('Cevap Anahtarı'!$C$2:$C$121&lt;&gt;"")*(MID($D55,'Cevap Anahtarı'!$A$2:$A$121,1)&lt;&gt;"")*ISNUMBER(FIND(UPPER(MID($D55,'Cevap Anahtarı'!$A$2:$A$121,1)),"ABCDE"))*(MID($D55,'Cevap Anahtarı'!$A$2:$A$121,1)&lt;&gt;'Cevap Anahtarı'!$C$2:$C$121)))</f>
        <v/>
      </c>
      <c r="G55" s="15">
        <f>IF($B55="","",ROUND(E55-IF(Ayarlar!$B$6&gt;0,F55/Ayarlar!$B$6,0),2))</f>
        <v/>
      </c>
      <c r="H55" s="14">
        <f>IF($B55="","",SUMPRODUCT(('Cevap Anahtarı'!$B$2:$B$121=H$2)*('Cevap Anahtarı'!$C$2:$C$121&lt;&gt;"")*(MID($D55,'Cevap Anahtarı'!$A$2:$A$121,1)='Cevap Anahtarı'!$C$2:$C$121)))</f>
        <v/>
      </c>
      <c r="I55" s="14">
        <f>IF($B55="","",SUMPRODUCT(('Cevap Anahtarı'!$B$2:$B$121=H$2)*('Cevap Anahtarı'!$C$2:$C$121&lt;&gt;"")*(MID($D55,'Cevap Anahtarı'!$A$2:$A$121,1)&lt;&gt;"")*ISNUMBER(FIND(UPPER(MID($D55,'Cevap Anahtarı'!$A$2:$A$121,1)),"ABCDE"))*(MID($D55,'Cevap Anahtarı'!$A$2:$A$121,1)&lt;&gt;'Cevap Anahtarı'!$C$2:$C$121)))</f>
        <v/>
      </c>
      <c r="J55" s="15">
        <f>IF($B55="","",ROUND(H55-IF(Ayarlar!$B$6&gt;0,I55/Ayarlar!$B$6,0),2))</f>
        <v/>
      </c>
      <c r="K55" s="14">
        <f>IF($B55="","",SUMPRODUCT(('Cevap Anahtarı'!$B$2:$B$121=K$2)*('Cevap Anahtarı'!$C$2:$C$121&lt;&gt;"")*(MID($D55,'Cevap Anahtarı'!$A$2:$A$121,1)='Cevap Anahtarı'!$C$2:$C$121)))</f>
        <v/>
      </c>
      <c r="L55" s="14">
        <f>IF($B55="","",SUMPRODUCT(('Cevap Anahtarı'!$B$2:$B$121=K$2)*('Cevap Anahtarı'!$C$2:$C$121&lt;&gt;"")*(MID($D55,'Cevap Anahtarı'!$A$2:$A$121,1)&lt;&gt;"")*ISNUMBER(FIND(UPPER(MID($D55,'Cevap Anahtarı'!$A$2:$A$121,1)),"ABCDE"))*(MID($D55,'Cevap Anahtarı'!$A$2:$A$121,1)&lt;&gt;'Cevap Anahtarı'!$C$2:$C$121)))</f>
        <v/>
      </c>
      <c r="M55" s="15">
        <f>IF($B55="","",ROUND(K55-IF(Ayarlar!$B$6&gt;0,L55/Ayarlar!$B$6,0),2))</f>
        <v/>
      </c>
      <c r="N55" s="14">
        <f>IF($B55="","",SUMPRODUCT(('Cevap Anahtarı'!$B$2:$B$121=N$2)*('Cevap Anahtarı'!$C$2:$C$121&lt;&gt;"")*(MID($D55,'Cevap Anahtarı'!$A$2:$A$121,1)='Cevap Anahtarı'!$C$2:$C$121)))</f>
        <v/>
      </c>
      <c r="O55" s="14">
        <f>IF($B55="","",SUMPRODUCT(('Cevap Anahtarı'!$B$2:$B$121=N$2)*('Cevap Anahtarı'!$C$2:$C$121&lt;&gt;"")*(MID($D55,'Cevap Anahtarı'!$A$2:$A$121,1)&lt;&gt;"")*ISNUMBER(FIND(UPPER(MID($D55,'Cevap Anahtarı'!$A$2:$A$121,1)),"ABCDE"))*(MID($D55,'Cevap Anahtarı'!$A$2:$A$121,1)&lt;&gt;'Cevap Anahtarı'!$C$2:$C$121)))</f>
        <v/>
      </c>
      <c r="P55" s="15">
        <f>IF($B55="","",ROUND(N55-IF(Ayarlar!$B$6&gt;0,O55/Ayarlar!$B$6,0),2))</f>
        <v/>
      </c>
      <c r="Q55" s="14">
        <f>IF($B55="","",SUMPRODUCT(('Cevap Anahtarı'!$B$2:$B$121=Q$2)*('Cevap Anahtarı'!$C$2:$C$121&lt;&gt;"")*(MID($D55,'Cevap Anahtarı'!$A$2:$A$121,1)='Cevap Anahtarı'!$C$2:$C$121)))</f>
        <v/>
      </c>
      <c r="R55" s="14">
        <f>IF($B55="","",SUMPRODUCT(('Cevap Anahtarı'!$B$2:$B$121=Q$2)*('Cevap Anahtarı'!$C$2:$C$121&lt;&gt;"")*(MID($D55,'Cevap Anahtarı'!$A$2:$A$121,1)&lt;&gt;"")*ISNUMBER(FIND(UPPER(MID($D55,'Cevap Anahtarı'!$A$2:$A$121,1)),"ABCDE"))*(MID($D55,'Cevap Anahtarı'!$A$2:$A$121,1)&lt;&gt;'Cevap Anahtarı'!$C$2:$C$121)))</f>
        <v/>
      </c>
      <c r="S55" s="15">
        <f>IF($B55="","",ROUND(Q55-IF(Ayarlar!$B$6&gt;0,R55/Ayarlar!$B$6,0),2))</f>
        <v/>
      </c>
      <c r="T55" s="14">
        <f>IF($B55="","",SUMPRODUCT(('Cevap Anahtarı'!$B$2:$B$121=T$2)*('Cevap Anahtarı'!$C$2:$C$121&lt;&gt;"")*(MID($D55,'Cevap Anahtarı'!$A$2:$A$121,1)='Cevap Anahtarı'!$C$2:$C$121)))</f>
        <v/>
      </c>
      <c r="U55" s="14">
        <f>IF($B55="","",SUMPRODUCT(('Cevap Anahtarı'!$B$2:$B$121=T$2)*('Cevap Anahtarı'!$C$2:$C$121&lt;&gt;"")*(MID($D55,'Cevap Anahtarı'!$A$2:$A$121,1)&lt;&gt;"")*ISNUMBER(FIND(UPPER(MID($D55,'Cevap Anahtarı'!$A$2:$A$121,1)),"ABCDE"))*(MID($D55,'Cevap Anahtarı'!$A$2:$A$121,1)&lt;&gt;'Cevap Anahtarı'!$C$2:$C$121)))</f>
        <v/>
      </c>
      <c r="V55" s="15">
        <f>IF($B55="","",ROUND(T55-IF(Ayarlar!$B$6&gt;0,U55/Ayarlar!$B$6,0),2))</f>
        <v/>
      </c>
      <c r="W55" s="15">
        <f>IF($B55="","",G55+J55+M55+P55+S55+V55)</f>
        <v/>
      </c>
      <c r="X55" s="14">
        <f>IF($B55="","",RANK(W55,$W$4:$W$503))</f>
        <v/>
      </c>
    </row>
    <row r="56">
      <c r="E56" s="14">
        <f>IF($B56="","",SUMPRODUCT(('Cevap Anahtarı'!$B$2:$B$121=E$2)*('Cevap Anahtarı'!$C$2:$C$121&lt;&gt;"")*(MID($D56,'Cevap Anahtarı'!$A$2:$A$121,1)='Cevap Anahtarı'!$C$2:$C$121)))</f>
        <v/>
      </c>
      <c r="F56" s="14">
        <f>IF($B56="","",SUMPRODUCT(('Cevap Anahtarı'!$B$2:$B$121=E$2)*('Cevap Anahtarı'!$C$2:$C$121&lt;&gt;"")*(MID($D56,'Cevap Anahtarı'!$A$2:$A$121,1)&lt;&gt;"")*ISNUMBER(FIND(UPPER(MID($D56,'Cevap Anahtarı'!$A$2:$A$121,1)),"ABCDE"))*(MID($D56,'Cevap Anahtarı'!$A$2:$A$121,1)&lt;&gt;'Cevap Anahtarı'!$C$2:$C$121)))</f>
        <v/>
      </c>
      <c r="G56" s="15">
        <f>IF($B56="","",ROUND(E56-IF(Ayarlar!$B$6&gt;0,F56/Ayarlar!$B$6,0),2))</f>
        <v/>
      </c>
      <c r="H56" s="14">
        <f>IF($B56="","",SUMPRODUCT(('Cevap Anahtarı'!$B$2:$B$121=H$2)*('Cevap Anahtarı'!$C$2:$C$121&lt;&gt;"")*(MID($D56,'Cevap Anahtarı'!$A$2:$A$121,1)='Cevap Anahtarı'!$C$2:$C$121)))</f>
        <v/>
      </c>
      <c r="I56" s="14">
        <f>IF($B56="","",SUMPRODUCT(('Cevap Anahtarı'!$B$2:$B$121=H$2)*('Cevap Anahtarı'!$C$2:$C$121&lt;&gt;"")*(MID($D56,'Cevap Anahtarı'!$A$2:$A$121,1)&lt;&gt;"")*ISNUMBER(FIND(UPPER(MID($D56,'Cevap Anahtarı'!$A$2:$A$121,1)),"ABCDE"))*(MID($D56,'Cevap Anahtarı'!$A$2:$A$121,1)&lt;&gt;'Cevap Anahtarı'!$C$2:$C$121)))</f>
        <v/>
      </c>
      <c r="J56" s="15">
        <f>IF($B56="","",ROUND(H56-IF(Ayarlar!$B$6&gt;0,I56/Ayarlar!$B$6,0),2))</f>
        <v/>
      </c>
      <c r="K56" s="14">
        <f>IF($B56="","",SUMPRODUCT(('Cevap Anahtarı'!$B$2:$B$121=K$2)*('Cevap Anahtarı'!$C$2:$C$121&lt;&gt;"")*(MID($D56,'Cevap Anahtarı'!$A$2:$A$121,1)='Cevap Anahtarı'!$C$2:$C$121)))</f>
        <v/>
      </c>
      <c r="L56" s="14">
        <f>IF($B56="","",SUMPRODUCT(('Cevap Anahtarı'!$B$2:$B$121=K$2)*('Cevap Anahtarı'!$C$2:$C$121&lt;&gt;"")*(MID($D56,'Cevap Anahtarı'!$A$2:$A$121,1)&lt;&gt;"")*ISNUMBER(FIND(UPPER(MID($D56,'Cevap Anahtarı'!$A$2:$A$121,1)),"ABCDE"))*(MID($D56,'Cevap Anahtarı'!$A$2:$A$121,1)&lt;&gt;'Cevap Anahtarı'!$C$2:$C$121)))</f>
        <v/>
      </c>
      <c r="M56" s="15">
        <f>IF($B56="","",ROUND(K56-IF(Ayarlar!$B$6&gt;0,L56/Ayarlar!$B$6,0),2))</f>
        <v/>
      </c>
      <c r="N56" s="14">
        <f>IF($B56="","",SUMPRODUCT(('Cevap Anahtarı'!$B$2:$B$121=N$2)*('Cevap Anahtarı'!$C$2:$C$121&lt;&gt;"")*(MID($D56,'Cevap Anahtarı'!$A$2:$A$121,1)='Cevap Anahtarı'!$C$2:$C$121)))</f>
        <v/>
      </c>
      <c r="O56" s="14">
        <f>IF($B56="","",SUMPRODUCT(('Cevap Anahtarı'!$B$2:$B$121=N$2)*('Cevap Anahtarı'!$C$2:$C$121&lt;&gt;"")*(MID($D56,'Cevap Anahtarı'!$A$2:$A$121,1)&lt;&gt;"")*ISNUMBER(FIND(UPPER(MID($D56,'Cevap Anahtarı'!$A$2:$A$121,1)),"ABCDE"))*(MID($D56,'Cevap Anahtarı'!$A$2:$A$121,1)&lt;&gt;'Cevap Anahtarı'!$C$2:$C$121)))</f>
        <v/>
      </c>
      <c r="P56" s="15">
        <f>IF($B56="","",ROUND(N56-IF(Ayarlar!$B$6&gt;0,O56/Ayarlar!$B$6,0),2))</f>
        <v/>
      </c>
      <c r="Q56" s="14">
        <f>IF($B56="","",SUMPRODUCT(('Cevap Anahtarı'!$B$2:$B$121=Q$2)*('Cevap Anahtarı'!$C$2:$C$121&lt;&gt;"")*(MID($D56,'Cevap Anahtarı'!$A$2:$A$121,1)='Cevap Anahtarı'!$C$2:$C$121)))</f>
        <v/>
      </c>
      <c r="R56" s="14">
        <f>IF($B56="","",SUMPRODUCT(('Cevap Anahtarı'!$B$2:$B$121=Q$2)*('Cevap Anahtarı'!$C$2:$C$121&lt;&gt;"")*(MID($D56,'Cevap Anahtarı'!$A$2:$A$121,1)&lt;&gt;"")*ISNUMBER(FIND(UPPER(MID($D56,'Cevap Anahtarı'!$A$2:$A$121,1)),"ABCDE"))*(MID($D56,'Cevap Anahtarı'!$A$2:$A$121,1)&lt;&gt;'Cevap Anahtarı'!$C$2:$C$121)))</f>
        <v/>
      </c>
      <c r="S56" s="15">
        <f>IF($B56="","",ROUND(Q56-IF(Ayarlar!$B$6&gt;0,R56/Ayarlar!$B$6,0),2))</f>
        <v/>
      </c>
      <c r="T56" s="14">
        <f>IF($B56="","",SUMPRODUCT(('Cevap Anahtarı'!$B$2:$B$121=T$2)*('Cevap Anahtarı'!$C$2:$C$121&lt;&gt;"")*(MID($D56,'Cevap Anahtarı'!$A$2:$A$121,1)='Cevap Anahtarı'!$C$2:$C$121)))</f>
        <v/>
      </c>
      <c r="U56" s="14">
        <f>IF($B56="","",SUMPRODUCT(('Cevap Anahtarı'!$B$2:$B$121=T$2)*('Cevap Anahtarı'!$C$2:$C$121&lt;&gt;"")*(MID($D56,'Cevap Anahtarı'!$A$2:$A$121,1)&lt;&gt;"")*ISNUMBER(FIND(UPPER(MID($D56,'Cevap Anahtarı'!$A$2:$A$121,1)),"ABCDE"))*(MID($D56,'Cevap Anahtarı'!$A$2:$A$121,1)&lt;&gt;'Cevap Anahtarı'!$C$2:$C$121)))</f>
        <v/>
      </c>
      <c r="V56" s="15">
        <f>IF($B56="","",ROUND(T56-IF(Ayarlar!$B$6&gt;0,U56/Ayarlar!$B$6,0),2))</f>
        <v/>
      </c>
      <c r="W56" s="15">
        <f>IF($B56="","",G56+J56+M56+P56+S56+V56)</f>
        <v/>
      </c>
      <c r="X56" s="14">
        <f>IF($B56="","",RANK(W56,$W$4:$W$503))</f>
        <v/>
      </c>
    </row>
    <row r="57">
      <c r="E57" s="14">
        <f>IF($B57="","",SUMPRODUCT(('Cevap Anahtarı'!$B$2:$B$121=E$2)*('Cevap Anahtarı'!$C$2:$C$121&lt;&gt;"")*(MID($D57,'Cevap Anahtarı'!$A$2:$A$121,1)='Cevap Anahtarı'!$C$2:$C$121)))</f>
        <v/>
      </c>
      <c r="F57" s="14">
        <f>IF($B57="","",SUMPRODUCT(('Cevap Anahtarı'!$B$2:$B$121=E$2)*('Cevap Anahtarı'!$C$2:$C$121&lt;&gt;"")*(MID($D57,'Cevap Anahtarı'!$A$2:$A$121,1)&lt;&gt;"")*ISNUMBER(FIND(UPPER(MID($D57,'Cevap Anahtarı'!$A$2:$A$121,1)),"ABCDE"))*(MID($D57,'Cevap Anahtarı'!$A$2:$A$121,1)&lt;&gt;'Cevap Anahtarı'!$C$2:$C$121)))</f>
        <v/>
      </c>
      <c r="G57" s="15">
        <f>IF($B57="","",ROUND(E57-IF(Ayarlar!$B$6&gt;0,F57/Ayarlar!$B$6,0),2))</f>
        <v/>
      </c>
      <c r="H57" s="14">
        <f>IF($B57="","",SUMPRODUCT(('Cevap Anahtarı'!$B$2:$B$121=H$2)*('Cevap Anahtarı'!$C$2:$C$121&lt;&gt;"")*(MID($D57,'Cevap Anahtarı'!$A$2:$A$121,1)='Cevap Anahtarı'!$C$2:$C$121)))</f>
        <v/>
      </c>
      <c r="I57" s="14">
        <f>IF($B57="","",SUMPRODUCT(('Cevap Anahtarı'!$B$2:$B$121=H$2)*('Cevap Anahtarı'!$C$2:$C$121&lt;&gt;"")*(MID($D57,'Cevap Anahtarı'!$A$2:$A$121,1)&lt;&gt;"")*ISNUMBER(FIND(UPPER(MID($D57,'Cevap Anahtarı'!$A$2:$A$121,1)),"ABCDE"))*(MID($D57,'Cevap Anahtarı'!$A$2:$A$121,1)&lt;&gt;'Cevap Anahtarı'!$C$2:$C$121)))</f>
        <v/>
      </c>
      <c r="J57" s="15">
        <f>IF($B57="","",ROUND(H57-IF(Ayarlar!$B$6&gt;0,I57/Ayarlar!$B$6,0),2))</f>
        <v/>
      </c>
      <c r="K57" s="14">
        <f>IF($B57="","",SUMPRODUCT(('Cevap Anahtarı'!$B$2:$B$121=K$2)*('Cevap Anahtarı'!$C$2:$C$121&lt;&gt;"")*(MID($D57,'Cevap Anahtarı'!$A$2:$A$121,1)='Cevap Anahtarı'!$C$2:$C$121)))</f>
        <v/>
      </c>
      <c r="L57" s="14">
        <f>IF($B57="","",SUMPRODUCT(('Cevap Anahtarı'!$B$2:$B$121=K$2)*('Cevap Anahtarı'!$C$2:$C$121&lt;&gt;"")*(MID($D57,'Cevap Anahtarı'!$A$2:$A$121,1)&lt;&gt;"")*ISNUMBER(FIND(UPPER(MID($D57,'Cevap Anahtarı'!$A$2:$A$121,1)),"ABCDE"))*(MID($D57,'Cevap Anahtarı'!$A$2:$A$121,1)&lt;&gt;'Cevap Anahtarı'!$C$2:$C$121)))</f>
        <v/>
      </c>
      <c r="M57" s="15">
        <f>IF($B57="","",ROUND(K57-IF(Ayarlar!$B$6&gt;0,L57/Ayarlar!$B$6,0),2))</f>
        <v/>
      </c>
      <c r="N57" s="14">
        <f>IF($B57="","",SUMPRODUCT(('Cevap Anahtarı'!$B$2:$B$121=N$2)*('Cevap Anahtarı'!$C$2:$C$121&lt;&gt;"")*(MID($D57,'Cevap Anahtarı'!$A$2:$A$121,1)='Cevap Anahtarı'!$C$2:$C$121)))</f>
        <v/>
      </c>
      <c r="O57" s="14">
        <f>IF($B57="","",SUMPRODUCT(('Cevap Anahtarı'!$B$2:$B$121=N$2)*('Cevap Anahtarı'!$C$2:$C$121&lt;&gt;"")*(MID($D57,'Cevap Anahtarı'!$A$2:$A$121,1)&lt;&gt;"")*ISNUMBER(FIND(UPPER(MID($D57,'Cevap Anahtarı'!$A$2:$A$121,1)),"ABCDE"))*(MID($D57,'Cevap Anahtarı'!$A$2:$A$121,1)&lt;&gt;'Cevap Anahtarı'!$C$2:$C$121)))</f>
        <v/>
      </c>
      <c r="P57" s="15">
        <f>IF($B57="","",ROUND(N57-IF(Ayarlar!$B$6&gt;0,O57/Ayarlar!$B$6,0),2))</f>
        <v/>
      </c>
      <c r="Q57" s="14">
        <f>IF($B57="","",SUMPRODUCT(('Cevap Anahtarı'!$B$2:$B$121=Q$2)*('Cevap Anahtarı'!$C$2:$C$121&lt;&gt;"")*(MID($D57,'Cevap Anahtarı'!$A$2:$A$121,1)='Cevap Anahtarı'!$C$2:$C$121)))</f>
        <v/>
      </c>
      <c r="R57" s="14">
        <f>IF($B57="","",SUMPRODUCT(('Cevap Anahtarı'!$B$2:$B$121=Q$2)*('Cevap Anahtarı'!$C$2:$C$121&lt;&gt;"")*(MID($D57,'Cevap Anahtarı'!$A$2:$A$121,1)&lt;&gt;"")*ISNUMBER(FIND(UPPER(MID($D57,'Cevap Anahtarı'!$A$2:$A$121,1)),"ABCDE"))*(MID($D57,'Cevap Anahtarı'!$A$2:$A$121,1)&lt;&gt;'Cevap Anahtarı'!$C$2:$C$121)))</f>
        <v/>
      </c>
      <c r="S57" s="15">
        <f>IF($B57="","",ROUND(Q57-IF(Ayarlar!$B$6&gt;0,R57/Ayarlar!$B$6,0),2))</f>
        <v/>
      </c>
      <c r="T57" s="14">
        <f>IF($B57="","",SUMPRODUCT(('Cevap Anahtarı'!$B$2:$B$121=T$2)*('Cevap Anahtarı'!$C$2:$C$121&lt;&gt;"")*(MID($D57,'Cevap Anahtarı'!$A$2:$A$121,1)='Cevap Anahtarı'!$C$2:$C$121)))</f>
        <v/>
      </c>
      <c r="U57" s="14">
        <f>IF($B57="","",SUMPRODUCT(('Cevap Anahtarı'!$B$2:$B$121=T$2)*('Cevap Anahtarı'!$C$2:$C$121&lt;&gt;"")*(MID($D57,'Cevap Anahtarı'!$A$2:$A$121,1)&lt;&gt;"")*ISNUMBER(FIND(UPPER(MID($D57,'Cevap Anahtarı'!$A$2:$A$121,1)),"ABCDE"))*(MID($D57,'Cevap Anahtarı'!$A$2:$A$121,1)&lt;&gt;'Cevap Anahtarı'!$C$2:$C$121)))</f>
        <v/>
      </c>
      <c r="V57" s="15">
        <f>IF($B57="","",ROUND(T57-IF(Ayarlar!$B$6&gt;0,U57/Ayarlar!$B$6,0),2))</f>
        <v/>
      </c>
      <c r="W57" s="15">
        <f>IF($B57="","",G57+J57+M57+P57+S57+V57)</f>
        <v/>
      </c>
      <c r="X57" s="14">
        <f>IF($B57="","",RANK(W57,$W$4:$W$503))</f>
        <v/>
      </c>
    </row>
    <row r="58">
      <c r="E58" s="14">
        <f>IF($B58="","",SUMPRODUCT(('Cevap Anahtarı'!$B$2:$B$121=E$2)*('Cevap Anahtarı'!$C$2:$C$121&lt;&gt;"")*(MID($D58,'Cevap Anahtarı'!$A$2:$A$121,1)='Cevap Anahtarı'!$C$2:$C$121)))</f>
        <v/>
      </c>
      <c r="F58" s="14">
        <f>IF($B58="","",SUMPRODUCT(('Cevap Anahtarı'!$B$2:$B$121=E$2)*('Cevap Anahtarı'!$C$2:$C$121&lt;&gt;"")*(MID($D58,'Cevap Anahtarı'!$A$2:$A$121,1)&lt;&gt;"")*ISNUMBER(FIND(UPPER(MID($D58,'Cevap Anahtarı'!$A$2:$A$121,1)),"ABCDE"))*(MID($D58,'Cevap Anahtarı'!$A$2:$A$121,1)&lt;&gt;'Cevap Anahtarı'!$C$2:$C$121)))</f>
        <v/>
      </c>
      <c r="G58" s="15">
        <f>IF($B58="","",ROUND(E58-IF(Ayarlar!$B$6&gt;0,F58/Ayarlar!$B$6,0),2))</f>
        <v/>
      </c>
      <c r="H58" s="14">
        <f>IF($B58="","",SUMPRODUCT(('Cevap Anahtarı'!$B$2:$B$121=H$2)*('Cevap Anahtarı'!$C$2:$C$121&lt;&gt;"")*(MID($D58,'Cevap Anahtarı'!$A$2:$A$121,1)='Cevap Anahtarı'!$C$2:$C$121)))</f>
        <v/>
      </c>
      <c r="I58" s="14">
        <f>IF($B58="","",SUMPRODUCT(('Cevap Anahtarı'!$B$2:$B$121=H$2)*('Cevap Anahtarı'!$C$2:$C$121&lt;&gt;"")*(MID($D58,'Cevap Anahtarı'!$A$2:$A$121,1)&lt;&gt;"")*ISNUMBER(FIND(UPPER(MID($D58,'Cevap Anahtarı'!$A$2:$A$121,1)),"ABCDE"))*(MID($D58,'Cevap Anahtarı'!$A$2:$A$121,1)&lt;&gt;'Cevap Anahtarı'!$C$2:$C$121)))</f>
        <v/>
      </c>
      <c r="J58" s="15">
        <f>IF($B58="","",ROUND(H58-IF(Ayarlar!$B$6&gt;0,I58/Ayarlar!$B$6,0),2))</f>
        <v/>
      </c>
      <c r="K58" s="14">
        <f>IF($B58="","",SUMPRODUCT(('Cevap Anahtarı'!$B$2:$B$121=K$2)*('Cevap Anahtarı'!$C$2:$C$121&lt;&gt;"")*(MID($D58,'Cevap Anahtarı'!$A$2:$A$121,1)='Cevap Anahtarı'!$C$2:$C$121)))</f>
        <v/>
      </c>
      <c r="L58" s="14">
        <f>IF($B58="","",SUMPRODUCT(('Cevap Anahtarı'!$B$2:$B$121=K$2)*('Cevap Anahtarı'!$C$2:$C$121&lt;&gt;"")*(MID($D58,'Cevap Anahtarı'!$A$2:$A$121,1)&lt;&gt;"")*ISNUMBER(FIND(UPPER(MID($D58,'Cevap Anahtarı'!$A$2:$A$121,1)),"ABCDE"))*(MID($D58,'Cevap Anahtarı'!$A$2:$A$121,1)&lt;&gt;'Cevap Anahtarı'!$C$2:$C$121)))</f>
        <v/>
      </c>
      <c r="M58" s="15">
        <f>IF($B58="","",ROUND(K58-IF(Ayarlar!$B$6&gt;0,L58/Ayarlar!$B$6,0),2))</f>
        <v/>
      </c>
      <c r="N58" s="14">
        <f>IF($B58="","",SUMPRODUCT(('Cevap Anahtarı'!$B$2:$B$121=N$2)*('Cevap Anahtarı'!$C$2:$C$121&lt;&gt;"")*(MID($D58,'Cevap Anahtarı'!$A$2:$A$121,1)='Cevap Anahtarı'!$C$2:$C$121)))</f>
        <v/>
      </c>
      <c r="O58" s="14">
        <f>IF($B58="","",SUMPRODUCT(('Cevap Anahtarı'!$B$2:$B$121=N$2)*('Cevap Anahtarı'!$C$2:$C$121&lt;&gt;"")*(MID($D58,'Cevap Anahtarı'!$A$2:$A$121,1)&lt;&gt;"")*ISNUMBER(FIND(UPPER(MID($D58,'Cevap Anahtarı'!$A$2:$A$121,1)),"ABCDE"))*(MID($D58,'Cevap Anahtarı'!$A$2:$A$121,1)&lt;&gt;'Cevap Anahtarı'!$C$2:$C$121)))</f>
        <v/>
      </c>
      <c r="P58" s="15">
        <f>IF($B58="","",ROUND(N58-IF(Ayarlar!$B$6&gt;0,O58/Ayarlar!$B$6,0),2))</f>
        <v/>
      </c>
      <c r="Q58" s="14">
        <f>IF($B58="","",SUMPRODUCT(('Cevap Anahtarı'!$B$2:$B$121=Q$2)*('Cevap Anahtarı'!$C$2:$C$121&lt;&gt;"")*(MID($D58,'Cevap Anahtarı'!$A$2:$A$121,1)='Cevap Anahtarı'!$C$2:$C$121)))</f>
        <v/>
      </c>
      <c r="R58" s="14">
        <f>IF($B58="","",SUMPRODUCT(('Cevap Anahtarı'!$B$2:$B$121=Q$2)*('Cevap Anahtarı'!$C$2:$C$121&lt;&gt;"")*(MID($D58,'Cevap Anahtarı'!$A$2:$A$121,1)&lt;&gt;"")*ISNUMBER(FIND(UPPER(MID($D58,'Cevap Anahtarı'!$A$2:$A$121,1)),"ABCDE"))*(MID($D58,'Cevap Anahtarı'!$A$2:$A$121,1)&lt;&gt;'Cevap Anahtarı'!$C$2:$C$121)))</f>
        <v/>
      </c>
      <c r="S58" s="15">
        <f>IF($B58="","",ROUND(Q58-IF(Ayarlar!$B$6&gt;0,R58/Ayarlar!$B$6,0),2))</f>
        <v/>
      </c>
      <c r="T58" s="14">
        <f>IF($B58="","",SUMPRODUCT(('Cevap Anahtarı'!$B$2:$B$121=T$2)*('Cevap Anahtarı'!$C$2:$C$121&lt;&gt;"")*(MID($D58,'Cevap Anahtarı'!$A$2:$A$121,1)='Cevap Anahtarı'!$C$2:$C$121)))</f>
        <v/>
      </c>
      <c r="U58" s="14">
        <f>IF($B58="","",SUMPRODUCT(('Cevap Anahtarı'!$B$2:$B$121=T$2)*('Cevap Anahtarı'!$C$2:$C$121&lt;&gt;"")*(MID($D58,'Cevap Anahtarı'!$A$2:$A$121,1)&lt;&gt;"")*ISNUMBER(FIND(UPPER(MID($D58,'Cevap Anahtarı'!$A$2:$A$121,1)),"ABCDE"))*(MID($D58,'Cevap Anahtarı'!$A$2:$A$121,1)&lt;&gt;'Cevap Anahtarı'!$C$2:$C$121)))</f>
        <v/>
      </c>
      <c r="V58" s="15">
        <f>IF($B58="","",ROUND(T58-IF(Ayarlar!$B$6&gt;0,U58/Ayarlar!$B$6,0),2))</f>
        <v/>
      </c>
      <c r="W58" s="15">
        <f>IF($B58="","",G58+J58+M58+P58+S58+V58)</f>
        <v/>
      </c>
      <c r="X58" s="14">
        <f>IF($B58="","",RANK(W58,$W$4:$W$503))</f>
        <v/>
      </c>
    </row>
    <row r="59">
      <c r="E59" s="14">
        <f>IF($B59="","",SUMPRODUCT(('Cevap Anahtarı'!$B$2:$B$121=E$2)*('Cevap Anahtarı'!$C$2:$C$121&lt;&gt;"")*(MID($D59,'Cevap Anahtarı'!$A$2:$A$121,1)='Cevap Anahtarı'!$C$2:$C$121)))</f>
        <v/>
      </c>
      <c r="F59" s="14">
        <f>IF($B59="","",SUMPRODUCT(('Cevap Anahtarı'!$B$2:$B$121=E$2)*('Cevap Anahtarı'!$C$2:$C$121&lt;&gt;"")*(MID($D59,'Cevap Anahtarı'!$A$2:$A$121,1)&lt;&gt;"")*ISNUMBER(FIND(UPPER(MID($D59,'Cevap Anahtarı'!$A$2:$A$121,1)),"ABCDE"))*(MID($D59,'Cevap Anahtarı'!$A$2:$A$121,1)&lt;&gt;'Cevap Anahtarı'!$C$2:$C$121)))</f>
        <v/>
      </c>
      <c r="G59" s="15">
        <f>IF($B59="","",ROUND(E59-IF(Ayarlar!$B$6&gt;0,F59/Ayarlar!$B$6,0),2))</f>
        <v/>
      </c>
      <c r="H59" s="14">
        <f>IF($B59="","",SUMPRODUCT(('Cevap Anahtarı'!$B$2:$B$121=H$2)*('Cevap Anahtarı'!$C$2:$C$121&lt;&gt;"")*(MID($D59,'Cevap Anahtarı'!$A$2:$A$121,1)='Cevap Anahtarı'!$C$2:$C$121)))</f>
        <v/>
      </c>
      <c r="I59" s="14">
        <f>IF($B59="","",SUMPRODUCT(('Cevap Anahtarı'!$B$2:$B$121=H$2)*('Cevap Anahtarı'!$C$2:$C$121&lt;&gt;"")*(MID($D59,'Cevap Anahtarı'!$A$2:$A$121,1)&lt;&gt;"")*ISNUMBER(FIND(UPPER(MID($D59,'Cevap Anahtarı'!$A$2:$A$121,1)),"ABCDE"))*(MID($D59,'Cevap Anahtarı'!$A$2:$A$121,1)&lt;&gt;'Cevap Anahtarı'!$C$2:$C$121)))</f>
        <v/>
      </c>
      <c r="J59" s="15">
        <f>IF($B59="","",ROUND(H59-IF(Ayarlar!$B$6&gt;0,I59/Ayarlar!$B$6,0),2))</f>
        <v/>
      </c>
      <c r="K59" s="14">
        <f>IF($B59="","",SUMPRODUCT(('Cevap Anahtarı'!$B$2:$B$121=K$2)*('Cevap Anahtarı'!$C$2:$C$121&lt;&gt;"")*(MID($D59,'Cevap Anahtarı'!$A$2:$A$121,1)='Cevap Anahtarı'!$C$2:$C$121)))</f>
        <v/>
      </c>
      <c r="L59" s="14">
        <f>IF($B59="","",SUMPRODUCT(('Cevap Anahtarı'!$B$2:$B$121=K$2)*('Cevap Anahtarı'!$C$2:$C$121&lt;&gt;"")*(MID($D59,'Cevap Anahtarı'!$A$2:$A$121,1)&lt;&gt;"")*ISNUMBER(FIND(UPPER(MID($D59,'Cevap Anahtarı'!$A$2:$A$121,1)),"ABCDE"))*(MID($D59,'Cevap Anahtarı'!$A$2:$A$121,1)&lt;&gt;'Cevap Anahtarı'!$C$2:$C$121)))</f>
        <v/>
      </c>
      <c r="M59" s="15">
        <f>IF($B59="","",ROUND(K59-IF(Ayarlar!$B$6&gt;0,L59/Ayarlar!$B$6,0),2))</f>
        <v/>
      </c>
      <c r="N59" s="14">
        <f>IF($B59="","",SUMPRODUCT(('Cevap Anahtarı'!$B$2:$B$121=N$2)*('Cevap Anahtarı'!$C$2:$C$121&lt;&gt;"")*(MID($D59,'Cevap Anahtarı'!$A$2:$A$121,1)='Cevap Anahtarı'!$C$2:$C$121)))</f>
        <v/>
      </c>
      <c r="O59" s="14">
        <f>IF($B59="","",SUMPRODUCT(('Cevap Anahtarı'!$B$2:$B$121=N$2)*('Cevap Anahtarı'!$C$2:$C$121&lt;&gt;"")*(MID($D59,'Cevap Anahtarı'!$A$2:$A$121,1)&lt;&gt;"")*ISNUMBER(FIND(UPPER(MID($D59,'Cevap Anahtarı'!$A$2:$A$121,1)),"ABCDE"))*(MID($D59,'Cevap Anahtarı'!$A$2:$A$121,1)&lt;&gt;'Cevap Anahtarı'!$C$2:$C$121)))</f>
        <v/>
      </c>
      <c r="P59" s="15">
        <f>IF($B59="","",ROUND(N59-IF(Ayarlar!$B$6&gt;0,O59/Ayarlar!$B$6,0),2))</f>
        <v/>
      </c>
      <c r="Q59" s="14">
        <f>IF($B59="","",SUMPRODUCT(('Cevap Anahtarı'!$B$2:$B$121=Q$2)*('Cevap Anahtarı'!$C$2:$C$121&lt;&gt;"")*(MID($D59,'Cevap Anahtarı'!$A$2:$A$121,1)='Cevap Anahtarı'!$C$2:$C$121)))</f>
        <v/>
      </c>
      <c r="R59" s="14">
        <f>IF($B59="","",SUMPRODUCT(('Cevap Anahtarı'!$B$2:$B$121=Q$2)*('Cevap Anahtarı'!$C$2:$C$121&lt;&gt;"")*(MID($D59,'Cevap Anahtarı'!$A$2:$A$121,1)&lt;&gt;"")*ISNUMBER(FIND(UPPER(MID($D59,'Cevap Anahtarı'!$A$2:$A$121,1)),"ABCDE"))*(MID($D59,'Cevap Anahtarı'!$A$2:$A$121,1)&lt;&gt;'Cevap Anahtarı'!$C$2:$C$121)))</f>
        <v/>
      </c>
      <c r="S59" s="15">
        <f>IF($B59="","",ROUND(Q59-IF(Ayarlar!$B$6&gt;0,R59/Ayarlar!$B$6,0),2))</f>
        <v/>
      </c>
      <c r="T59" s="14">
        <f>IF($B59="","",SUMPRODUCT(('Cevap Anahtarı'!$B$2:$B$121=T$2)*('Cevap Anahtarı'!$C$2:$C$121&lt;&gt;"")*(MID($D59,'Cevap Anahtarı'!$A$2:$A$121,1)='Cevap Anahtarı'!$C$2:$C$121)))</f>
        <v/>
      </c>
      <c r="U59" s="14">
        <f>IF($B59="","",SUMPRODUCT(('Cevap Anahtarı'!$B$2:$B$121=T$2)*('Cevap Anahtarı'!$C$2:$C$121&lt;&gt;"")*(MID($D59,'Cevap Anahtarı'!$A$2:$A$121,1)&lt;&gt;"")*ISNUMBER(FIND(UPPER(MID($D59,'Cevap Anahtarı'!$A$2:$A$121,1)),"ABCDE"))*(MID($D59,'Cevap Anahtarı'!$A$2:$A$121,1)&lt;&gt;'Cevap Anahtarı'!$C$2:$C$121)))</f>
        <v/>
      </c>
      <c r="V59" s="15">
        <f>IF($B59="","",ROUND(T59-IF(Ayarlar!$B$6&gt;0,U59/Ayarlar!$B$6,0),2))</f>
        <v/>
      </c>
      <c r="W59" s="15">
        <f>IF($B59="","",G59+J59+M59+P59+S59+V59)</f>
        <v/>
      </c>
      <c r="X59" s="14">
        <f>IF($B59="","",RANK(W59,$W$4:$W$503))</f>
        <v/>
      </c>
    </row>
    <row r="60">
      <c r="E60" s="14">
        <f>IF($B60="","",SUMPRODUCT(('Cevap Anahtarı'!$B$2:$B$121=E$2)*('Cevap Anahtarı'!$C$2:$C$121&lt;&gt;"")*(MID($D60,'Cevap Anahtarı'!$A$2:$A$121,1)='Cevap Anahtarı'!$C$2:$C$121)))</f>
        <v/>
      </c>
      <c r="F60" s="14">
        <f>IF($B60="","",SUMPRODUCT(('Cevap Anahtarı'!$B$2:$B$121=E$2)*('Cevap Anahtarı'!$C$2:$C$121&lt;&gt;"")*(MID($D60,'Cevap Anahtarı'!$A$2:$A$121,1)&lt;&gt;"")*ISNUMBER(FIND(UPPER(MID($D60,'Cevap Anahtarı'!$A$2:$A$121,1)),"ABCDE"))*(MID($D60,'Cevap Anahtarı'!$A$2:$A$121,1)&lt;&gt;'Cevap Anahtarı'!$C$2:$C$121)))</f>
        <v/>
      </c>
      <c r="G60" s="15">
        <f>IF($B60="","",ROUND(E60-IF(Ayarlar!$B$6&gt;0,F60/Ayarlar!$B$6,0),2))</f>
        <v/>
      </c>
      <c r="H60" s="14">
        <f>IF($B60="","",SUMPRODUCT(('Cevap Anahtarı'!$B$2:$B$121=H$2)*('Cevap Anahtarı'!$C$2:$C$121&lt;&gt;"")*(MID($D60,'Cevap Anahtarı'!$A$2:$A$121,1)='Cevap Anahtarı'!$C$2:$C$121)))</f>
        <v/>
      </c>
      <c r="I60" s="14">
        <f>IF($B60="","",SUMPRODUCT(('Cevap Anahtarı'!$B$2:$B$121=H$2)*('Cevap Anahtarı'!$C$2:$C$121&lt;&gt;"")*(MID($D60,'Cevap Anahtarı'!$A$2:$A$121,1)&lt;&gt;"")*ISNUMBER(FIND(UPPER(MID($D60,'Cevap Anahtarı'!$A$2:$A$121,1)),"ABCDE"))*(MID($D60,'Cevap Anahtarı'!$A$2:$A$121,1)&lt;&gt;'Cevap Anahtarı'!$C$2:$C$121)))</f>
        <v/>
      </c>
      <c r="J60" s="15">
        <f>IF($B60="","",ROUND(H60-IF(Ayarlar!$B$6&gt;0,I60/Ayarlar!$B$6,0),2))</f>
        <v/>
      </c>
      <c r="K60" s="14">
        <f>IF($B60="","",SUMPRODUCT(('Cevap Anahtarı'!$B$2:$B$121=K$2)*('Cevap Anahtarı'!$C$2:$C$121&lt;&gt;"")*(MID($D60,'Cevap Anahtarı'!$A$2:$A$121,1)='Cevap Anahtarı'!$C$2:$C$121)))</f>
        <v/>
      </c>
      <c r="L60" s="14">
        <f>IF($B60="","",SUMPRODUCT(('Cevap Anahtarı'!$B$2:$B$121=K$2)*('Cevap Anahtarı'!$C$2:$C$121&lt;&gt;"")*(MID($D60,'Cevap Anahtarı'!$A$2:$A$121,1)&lt;&gt;"")*ISNUMBER(FIND(UPPER(MID($D60,'Cevap Anahtarı'!$A$2:$A$121,1)),"ABCDE"))*(MID($D60,'Cevap Anahtarı'!$A$2:$A$121,1)&lt;&gt;'Cevap Anahtarı'!$C$2:$C$121)))</f>
        <v/>
      </c>
      <c r="M60" s="15">
        <f>IF($B60="","",ROUND(K60-IF(Ayarlar!$B$6&gt;0,L60/Ayarlar!$B$6,0),2))</f>
        <v/>
      </c>
      <c r="N60" s="14">
        <f>IF($B60="","",SUMPRODUCT(('Cevap Anahtarı'!$B$2:$B$121=N$2)*('Cevap Anahtarı'!$C$2:$C$121&lt;&gt;"")*(MID($D60,'Cevap Anahtarı'!$A$2:$A$121,1)='Cevap Anahtarı'!$C$2:$C$121)))</f>
        <v/>
      </c>
      <c r="O60" s="14">
        <f>IF($B60="","",SUMPRODUCT(('Cevap Anahtarı'!$B$2:$B$121=N$2)*('Cevap Anahtarı'!$C$2:$C$121&lt;&gt;"")*(MID($D60,'Cevap Anahtarı'!$A$2:$A$121,1)&lt;&gt;"")*ISNUMBER(FIND(UPPER(MID($D60,'Cevap Anahtarı'!$A$2:$A$121,1)),"ABCDE"))*(MID($D60,'Cevap Anahtarı'!$A$2:$A$121,1)&lt;&gt;'Cevap Anahtarı'!$C$2:$C$121)))</f>
        <v/>
      </c>
      <c r="P60" s="15">
        <f>IF($B60="","",ROUND(N60-IF(Ayarlar!$B$6&gt;0,O60/Ayarlar!$B$6,0),2))</f>
        <v/>
      </c>
      <c r="Q60" s="14">
        <f>IF($B60="","",SUMPRODUCT(('Cevap Anahtarı'!$B$2:$B$121=Q$2)*('Cevap Anahtarı'!$C$2:$C$121&lt;&gt;"")*(MID($D60,'Cevap Anahtarı'!$A$2:$A$121,1)='Cevap Anahtarı'!$C$2:$C$121)))</f>
        <v/>
      </c>
      <c r="R60" s="14">
        <f>IF($B60="","",SUMPRODUCT(('Cevap Anahtarı'!$B$2:$B$121=Q$2)*('Cevap Anahtarı'!$C$2:$C$121&lt;&gt;"")*(MID($D60,'Cevap Anahtarı'!$A$2:$A$121,1)&lt;&gt;"")*ISNUMBER(FIND(UPPER(MID($D60,'Cevap Anahtarı'!$A$2:$A$121,1)),"ABCDE"))*(MID($D60,'Cevap Anahtarı'!$A$2:$A$121,1)&lt;&gt;'Cevap Anahtarı'!$C$2:$C$121)))</f>
        <v/>
      </c>
      <c r="S60" s="15">
        <f>IF($B60="","",ROUND(Q60-IF(Ayarlar!$B$6&gt;0,R60/Ayarlar!$B$6,0),2))</f>
        <v/>
      </c>
      <c r="T60" s="14">
        <f>IF($B60="","",SUMPRODUCT(('Cevap Anahtarı'!$B$2:$B$121=T$2)*('Cevap Anahtarı'!$C$2:$C$121&lt;&gt;"")*(MID($D60,'Cevap Anahtarı'!$A$2:$A$121,1)='Cevap Anahtarı'!$C$2:$C$121)))</f>
        <v/>
      </c>
      <c r="U60" s="14">
        <f>IF($B60="","",SUMPRODUCT(('Cevap Anahtarı'!$B$2:$B$121=T$2)*('Cevap Anahtarı'!$C$2:$C$121&lt;&gt;"")*(MID($D60,'Cevap Anahtarı'!$A$2:$A$121,1)&lt;&gt;"")*ISNUMBER(FIND(UPPER(MID($D60,'Cevap Anahtarı'!$A$2:$A$121,1)),"ABCDE"))*(MID($D60,'Cevap Anahtarı'!$A$2:$A$121,1)&lt;&gt;'Cevap Anahtarı'!$C$2:$C$121)))</f>
        <v/>
      </c>
      <c r="V60" s="15">
        <f>IF($B60="","",ROUND(T60-IF(Ayarlar!$B$6&gt;0,U60/Ayarlar!$B$6,0),2))</f>
        <v/>
      </c>
      <c r="W60" s="15">
        <f>IF($B60="","",G60+J60+M60+P60+S60+V60)</f>
        <v/>
      </c>
      <c r="X60" s="14">
        <f>IF($B60="","",RANK(W60,$W$4:$W$503))</f>
        <v/>
      </c>
    </row>
    <row r="61">
      <c r="E61" s="14">
        <f>IF($B61="","",SUMPRODUCT(('Cevap Anahtarı'!$B$2:$B$121=E$2)*('Cevap Anahtarı'!$C$2:$C$121&lt;&gt;"")*(MID($D61,'Cevap Anahtarı'!$A$2:$A$121,1)='Cevap Anahtarı'!$C$2:$C$121)))</f>
        <v/>
      </c>
      <c r="F61" s="14">
        <f>IF($B61="","",SUMPRODUCT(('Cevap Anahtarı'!$B$2:$B$121=E$2)*('Cevap Anahtarı'!$C$2:$C$121&lt;&gt;"")*(MID($D61,'Cevap Anahtarı'!$A$2:$A$121,1)&lt;&gt;"")*ISNUMBER(FIND(UPPER(MID($D61,'Cevap Anahtarı'!$A$2:$A$121,1)),"ABCDE"))*(MID($D61,'Cevap Anahtarı'!$A$2:$A$121,1)&lt;&gt;'Cevap Anahtarı'!$C$2:$C$121)))</f>
        <v/>
      </c>
      <c r="G61" s="15">
        <f>IF($B61="","",ROUND(E61-IF(Ayarlar!$B$6&gt;0,F61/Ayarlar!$B$6,0),2))</f>
        <v/>
      </c>
      <c r="H61" s="14">
        <f>IF($B61="","",SUMPRODUCT(('Cevap Anahtarı'!$B$2:$B$121=H$2)*('Cevap Anahtarı'!$C$2:$C$121&lt;&gt;"")*(MID($D61,'Cevap Anahtarı'!$A$2:$A$121,1)='Cevap Anahtarı'!$C$2:$C$121)))</f>
        <v/>
      </c>
      <c r="I61" s="14">
        <f>IF($B61="","",SUMPRODUCT(('Cevap Anahtarı'!$B$2:$B$121=H$2)*('Cevap Anahtarı'!$C$2:$C$121&lt;&gt;"")*(MID($D61,'Cevap Anahtarı'!$A$2:$A$121,1)&lt;&gt;"")*ISNUMBER(FIND(UPPER(MID($D61,'Cevap Anahtarı'!$A$2:$A$121,1)),"ABCDE"))*(MID($D61,'Cevap Anahtarı'!$A$2:$A$121,1)&lt;&gt;'Cevap Anahtarı'!$C$2:$C$121)))</f>
        <v/>
      </c>
      <c r="J61" s="15">
        <f>IF($B61="","",ROUND(H61-IF(Ayarlar!$B$6&gt;0,I61/Ayarlar!$B$6,0),2))</f>
        <v/>
      </c>
      <c r="K61" s="14">
        <f>IF($B61="","",SUMPRODUCT(('Cevap Anahtarı'!$B$2:$B$121=K$2)*('Cevap Anahtarı'!$C$2:$C$121&lt;&gt;"")*(MID($D61,'Cevap Anahtarı'!$A$2:$A$121,1)='Cevap Anahtarı'!$C$2:$C$121)))</f>
        <v/>
      </c>
      <c r="L61" s="14">
        <f>IF($B61="","",SUMPRODUCT(('Cevap Anahtarı'!$B$2:$B$121=K$2)*('Cevap Anahtarı'!$C$2:$C$121&lt;&gt;"")*(MID($D61,'Cevap Anahtarı'!$A$2:$A$121,1)&lt;&gt;"")*ISNUMBER(FIND(UPPER(MID($D61,'Cevap Anahtarı'!$A$2:$A$121,1)),"ABCDE"))*(MID($D61,'Cevap Anahtarı'!$A$2:$A$121,1)&lt;&gt;'Cevap Anahtarı'!$C$2:$C$121)))</f>
        <v/>
      </c>
      <c r="M61" s="15">
        <f>IF($B61="","",ROUND(K61-IF(Ayarlar!$B$6&gt;0,L61/Ayarlar!$B$6,0),2))</f>
        <v/>
      </c>
      <c r="N61" s="14">
        <f>IF($B61="","",SUMPRODUCT(('Cevap Anahtarı'!$B$2:$B$121=N$2)*('Cevap Anahtarı'!$C$2:$C$121&lt;&gt;"")*(MID($D61,'Cevap Anahtarı'!$A$2:$A$121,1)='Cevap Anahtarı'!$C$2:$C$121)))</f>
        <v/>
      </c>
      <c r="O61" s="14">
        <f>IF($B61="","",SUMPRODUCT(('Cevap Anahtarı'!$B$2:$B$121=N$2)*('Cevap Anahtarı'!$C$2:$C$121&lt;&gt;"")*(MID($D61,'Cevap Anahtarı'!$A$2:$A$121,1)&lt;&gt;"")*ISNUMBER(FIND(UPPER(MID($D61,'Cevap Anahtarı'!$A$2:$A$121,1)),"ABCDE"))*(MID($D61,'Cevap Anahtarı'!$A$2:$A$121,1)&lt;&gt;'Cevap Anahtarı'!$C$2:$C$121)))</f>
        <v/>
      </c>
      <c r="P61" s="15">
        <f>IF($B61="","",ROUND(N61-IF(Ayarlar!$B$6&gt;0,O61/Ayarlar!$B$6,0),2))</f>
        <v/>
      </c>
      <c r="Q61" s="14">
        <f>IF($B61="","",SUMPRODUCT(('Cevap Anahtarı'!$B$2:$B$121=Q$2)*('Cevap Anahtarı'!$C$2:$C$121&lt;&gt;"")*(MID($D61,'Cevap Anahtarı'!$A$2:$A$121,1)='Cevap Anahtarı'!$C$2:$C$121)))</f>
        <v/>
      </c>
      <c r="R61" s="14">
        <f>IF($B61="","",SUMPRODUCT(('Cevap Anahtarı'!$B$2:$B$121=Q$2)*('Cevap Anahtarı'!$C$2:$C$121&lt;&gt;"")*(MID($D61,'Cevap Anahtarı'!$A$2:$A$121,1)&lt;&gt;"")*ISNUMBER(FIND(UPPER(MID($D61,'Cevap Anahtarı'!$A$2:$A$121,1)),"ABCDE"))*(MID($D61,'Cevap Anahtarı'!$A$2:$A$121,1)&lt;&gt;'Cevap Anahtarı'!$C$2:$C$121)))</f>
        <v/>
      </c>
      <c r="S61" s="15">
        <f>IF($B61="","",ROUND(Q61-IF(Ayarlar!$B$6&gt;0,R61/Ayarlar!$B$6,0),2))</f>
        <v/>
      </c>
      <c r="T61" s="14">
        <f>IF($B61="","",SUMPRODUCT(('Cevap Anahtarı'!$B$2:$B$121=T$2)*('Cevap Anahtarı'!$C$2:$C$121&lt;&gt;"")*(MID($D61,'Cevap Anahtarı'!$A$2:$A$121,1)='Cevap Anahtarı'!$C$2:$C$121)))</f>
        <v/>
      </c>
      <c r="U61" s="14">
        <f>IF($B61="","",SUMPRODUCT(('Cevap Anahtarı'!$B$2:$B$121=T$2)*('Cevap Anahtarı'!$C$2:$C$121&lt;&gt;"")*(MID($D61,'Cevap Anahtarı'!$A$2:$A$121,1)&lt;&gt;"")*ISNUMBER(FIND(UPPER(MID($D61,'Cevap Anahtarı'!$A$2:$A$121,1)),"ABCDE"))*(MID($D61,'Cevap Anahtarı'!$A$2:$A$121,1)&lt;&gt;'Cevap Anahtarı'!$C$2:$C$121)))</f>
        <v/>
      </c>
      <c r="V61" s="15">
        <f>IF($B61="","",ROUND(T61-IF(Ayarlar!$B$6&gt;0,U61/Ayarlar!$B$6,0),2))</f>
        <v/>
      </c>
      <c r="W61" s="15">
        <f>IF($B61="","",G61+J61+M61+P61+S61+V61)</f>
        <v/>
      </c>
      <c r="X61" s="14">
        <f>IF($B61="","",RANK(W61,$W$4:$W$503))</f>
        <v/>
      </c>
    </row>
    <row r="62">
      <c r="E62" s="14">
        <f>IF($B62="","",SUMPRODUCT(('Cevap Anahtarı'!$B$2:$B$121=E$2)*('Cevap Anahtarı'!$C$2:$C$121&lt;&gt;"")*(MID($D62,'Cevap Anahtarı'!$A$2:$A$121,1)='Cevap Anahtarı'!$C$2:$C$121)))</f>
        <v/>
      </c>
      <c r="F62" s="14">
        <f>IF($B62="","",SUMPRODUCT(('Cevap Anahtarı'!$B$2:$B$121=E$2)*('Cevap Anahtarı'!$C$2:$C$121&lt;&gt;"")*(MID($D62,'Cevap Anahtarı'!$A$2:$A$121,1)&lt;&gt;"")*ISNUMBER(FIND(UPPER(MID($D62,'Cevap Anahtarı'!$A$2:$A$121,1)),"ABCDE"))*(MID($D62,'Cevap Anahtarı'!$A$2:$A$121,1)&lt;&gt;'Cevap Anahtarı'!$C$2:$C$121)))</f>
        <v/>
      </c>
      <c r="G62" s="15">
        <f>IF($B62="","",ROUND(E62-IF(Ayarlar!$B$6&gt;0,F62/Ayarlar!$B$6,0),2))</f>
        <v/>
      </c>
      <c r="H62" s="14">
        <f>IF($B62="","",SUMPRODUCT(('Cevap Anahtarı'!$B$2:$B$121=H$2)*('Cevap Anahtarı'!$C$2:$C$121&lt;&gt;"")*(MID($D62,'Cevap Anahtarı'!$A$2:$A$121,1)='Cevap Anahtarı'!$C$2:$C$121)))</f>
        <v/>
      </c>
      <c r="I62" s="14">
        <f>IF($B62="","",SUMPRODUCT(('Cevap Anahtarı'!$B$2:$B$121=H$2)*('Cevap Anahtarı'!$C$2:$C$121&lt;&gt;"")*(MID($D62,'Cevap Anahtarı'!$A$2:$A$121,1)&lt;&gt;"")*ISNUMBER(FIND(UPPER(MID($D62,'Cevap Anahtarı'!$A$2:$A$121,1)),"ABCDE"))*(MID($D62,'Cevap Anahtarı'!$A$2:$A$121,1)&lt;&gt;'Cevap Anahtarı'!$C$2:$C$121)))</f>
        <v/>
      </c>
      <c r="J62" s="15">
        <f>IF($B62="","",ROUND(H62-IF(Ayarlar!$B$6&gt;0,I62/Ayarlar!$B$6,0),2))</f>
        <v/>
      </c>
      <c r="K62" s="14">
        <f>IF($B62="","",SUMPRODUCT(('Cevap Anahtarı'!$B$2:$B$121=K$2)*('Cevap Anahtarı'!$C$2:$C$121&lt;&gt;"")*(MID($D62,'Cevap Anahtarı'!$A$2:$A$121,1)='Cevap Anahtarı'!$C$2:$C$121)))</f>
        <v/>
      </c>
      <c r="L62" s="14">
        <f>IF($B62="","",SUMPRODUCT(('Cevap Anahtarı'!$B$2:$B$121=K$2)*('Cevap Anahtarı'!$C$2:$C$121&lt;&gt;"")*(MID($D62,'Cevap Anahtarı'!$A$2:$A$121,1)&lt;&gt;"")*ISNUMBER(FIND(UPPER(MID($D62,'Cevap Anahtarı'!$A$2:$A$121,1)),"ABCDE"))*(MID($D62,'Cevap Anahtarı'!$A$2:$A$121,1)&lt;&gt;'Cevap Anahtarı'!$C$2:$C$121)))</f>
        <v/>
      </c>
      <c r="M62" s="15">
        <f>IF($B62="","",ROUND(K62-IF(Ayarlar!$B$6&gt;0,L62/Ayarlar!$B$6,0),2))</f>
        <v/>
      </c>
      <c r="N62" s="14">
        <f>IF($B62="","",SUMPRODUCT(('Cevap Anahtarı'!$B$2:$B$121=N$2)*('Cevap Anahtarı'!$C$2:$C$121&lt;&gt;"")*(MID($D62,'Cevap Anahtarı'!$A$2:$A$121,1)='Cevap Anahtarı'!$C$2:$C$121)))</f>
        <v/>
      </c>
      <c r="O62" s="14">
        <f>IF($B62="","",SUMPRODUCT(('Cevap Anahtarı'!$B$2:$B$121=N$2)*('Cevap Anahtarı'!$C$2:$C$121&lt;&gt;"")*(MID($D62,'Cevap Anahtarı'!$A$2:$A$121,1)&lt;&gt;"")*ISNUMBER(FIND(UPPER(MID($D62,'Cevap Anahtarı'!$A$2:$A$121,1)),"ABCDE"))*(MID($D62,'Cevap Anahtarı'!$A$2:$A$121,1)&lt;&gt;'Cevap Anahtarı'!$C$2:$C$121)))</f>
        <v/>
      </c>
      <c r="P62" s="15">
        <f>IF($B62="","",ROUND(N62-IF(Ayarlar!$B$6&gt;0,O62/Ayarlar!$B$6,0),2))</f>
        <v/>
      </c>
      <c r="Q62" s="14">
        <f>IF($B62="","",SUMPRODUCT(('Cevap Anahtarı'!$B$2:$B$121=Q$2)*('Cevap Anahtarı'!$C$2:$C$121&lt;&gt;"")*(MID($D62,'Cevap Anahtarı'!$A$2:$A$121,1)='Cevap Anahtarı'!$C$2:$C$121)))</f>
        <v/>
      </c>
      <c r="R62" s="14">
        <f>IF($B62="","",SUMPRODUCT(('Cevap Anahtarı'!$B$2:$B$121=Q$2)*('Cevap Anahtarı'!$C$2:$C$121&lt;&gt;"")*(MID($D62,'Cevap Anahtarı'!$A$2:$A$121,1)&lt;&gt;"")*ISNUMBER(FIND(UPPER(MID($D62,'Cevap Anahtarı'!$A$2:$A$121,1)),"ABCDE"))*(MID($D62,'Cevap Anahtarı'!$A$2:$A$121,1)&lt;&gt;'Cevap Anahtarı'!$C$2:$C$121)))</f>
        <v/>
      </c>
      <c r="S62" s="15">
        <f>IF($B62="","",ROUND(Q62-IF(Ayarlar!$B$6&gt;0,R62/Ayarlar!$B$6,0),2))</f>
        <v/>
      </c>
      <c r="T62" s="14">
        <f>IF($B62="","",SUMPRODUCT(('Cevap Anahtarı'!$B$2:$B$121=T$2)*('Cevap Anahtarı'!$C$2:$C$121&lt;&gt;"")*(MID($D62,'Cevap Anahtarı'!$A$2:$A$121,1)='Cevap Anahtarı'!$C$2:$C$121)))</f>
        <v/>
      </c>
      <c r="U62" s="14">
        <f>IF($B62="","",SUMPRODUCT(('Cevap Anahtarı'!$B$2:$B$121=T$2)*('Cevap Anahtarı'!$C$2:$C$121&lt;&gt;"")*(MID($D62,'Cevap Anahtarı'!$A$2:$A$121,1)&lt;&gt;"")*ISNUMBER(FIND(UPPER(MID($D62,'Cevap Anahtarı'!$A$2:$A$121,1)),"ABCDE"))*(MID($D62,'Cevap Anahtarı'!$A$2:$A$121,1)&lt;&gt;'Cevap Anahtarı'!$C$2:$C$121)))</f>
        <v/>
      </c>
      <c r="V62" s="15">
        <f>IF($B62="","",ROUND(T62-IF(Ayarlar!$B$6&gt;0,U62/Ayarlar!$B$6,0),2))</f>
        <v/>
      </c>
      <c r="W62" s="15">
        <f>IF($B62="","",G62+J62+M62+P62+S62+V62)</f>
        <v/>
      </c>
      <c r="X62" s="14">
        <f>IF($B62="","",RANK(W62,$W$4:$W$503))</f>
        <v/>
      </c>
    </row>
    <row r="63">
      <c r="E63" s="14">
        <f>IF($B63="","",SUMPRODUCT(('Cevap Anahtarı'!$B$2:$B$121=E$2)*('Cevap Anahtarı'!$C$2:$C$121&lt;&gt;"")*(MID($D63,'Cevap Anahtarı'!$A$2:$A$121,1)='Cevap Anahtarı'!$C$2:$C$121)))</f>
        <v/>
      </c>
      <c r="F63" s="14">
        <f>IF($B63="","",SUMPRODUCT(('Cevap Anahtarı'!$B$2:$B$121=E$2)*('Cevap Anahtarı'!$C$2:$C$121&lt;&gt;"")*(MID($D63,'Cevap Anahtarı'!$A$2:$A$121,1)&lt;&gt;"")*ISNUMBER(FIND(UPPER(MID($D63,'Cevap Anahtarı'!$A$2:$A$121,1)),"ABCDE"))*(MID($D63,'Cevap Anahtarı'!$A$2:$A$121,1)&lt;&gt;'Cevap Anahtarı'!$C$2:$C$121)))</f>
        <v/>
      </c>
      <c r="G63" s="15">
        <f>IF($B63="","",ROUND(E63-IF(Ayarlar!$B$6&gt;0,F63/Ayarlar!$B$6,0),2))</f>
        <v/>
      </c>
      <c r="H63" s="14">
        <f>IF($B63="","",SUMPRODUCT(('Cevap Anahtarı'!$B$2:$B$121=H$2)*('Cevap Anahtarı'!$C$2:$C$121&lt;&gt;"")*(MID($D63,'Cevap Anahtarı'!$A$2:$A$121,1)='Cevap Anahtarı'!$C$2:$C$121)))</f>
        <v/>
      </c>
      <c r="I63" s="14">
        <f>IF($B63="","",SUMPRODUCT(('Cevap Anahtarı'!$B$2:$B$121=H$2)*('Cevap Anahtarı'!$C$2:$C$121&lt;&gt;"")*(MID($D63,'Cevap Anahtarı'!$A$2:$A$121,1)&lt;&gt;"")*ISNUMBER(FIND(UPPER(MID($D63,'Cevap Anahtarı'!$A$2:$A$121,1)),"ABCDE"))*(MID($D63,'Cevap Anahtarı'!$A$2:$A$121,1)&lt;&gt;'Cevap Anahtarı'!$C$2:$C$121)))</f>
        <v/>
      </c>
      <c r="J63" s="15">
        <f>IF($B63="","",ROUND(H63-IF(Ayarlar!$B$6&gt;0,I63/Ayarlar!$B$6,0),2))</f>
        <v/>
      </c>
      <c r="K63" s="14">
        <f>IF($B63="","",SUMPRODUCT(('Cevap Anahtarı'!$B$2:$B$121=K$2)*('Cevap Anahtarı'!$C$2:$C$121&lt;&gt;"")*(MID($D63,'Cevap Anahtarı'!$A$2:$A$121,1)='Cevap Anahtarı'!$C$2:$C$121)))</f>
        <v/>
      </c>
      <c r="L63" s="14">
        <f>IF($B63="","",SUMPRODUCT(('Cevap Anahtarı'!$B$2:$B$121=K$2)*('Cevap Anahtarı'!$C$2:$C$121&lt;&gt;"")*(MID($D63,'Cevap Anahtarı'!$A$2:$A$121,1)&lt;&gt;"")*ISNUMBER(FIND(UPPER(MID($D63,'Cevap Anahtarı'!$A$2:$A$121,1)),"ABCDE"))*(MID($D63,'Cevap Anahtarı'!$A$2:$A$121,1)&lt;&gt;'Cevap Anahtarı'!$C$2:$C$121)))</f>
        <v/>
      </c>
      <c r="M63" s="15">
        <f>IF($B63="","",ROUND(K63-IF(Ayarlar!$B$6&gt;0,L63/Ayarlar!$B$6,0),2))</f>
        <v/>
      </c>
      <c r="N63" s="14">
        <f>IF($B63="","",SUMPRODUCT(('Cevap Anahtarı'!$B$2:$B$121=N$2)*('Cevap Anahtarı'!$C$2:$C$121&lt;&gt;"")*(MID($D63,'Cevap Anahtarı'!$A$2:$A$121,1)='Cevap Anahtarı'!$C$2:$C$121)))</f>
        <v/>
      </c>
      <c r="O63" s="14">
        <f>IF($B63="","",SUMPRODUCT(('Cevap Anahtarı'!$B$2:$B$121=N$2)*('Cevap Anahtarı'!$C$2:$C$121&lt;&gt;"")*(MID($D63,'Cevap Anahtarı'!$A$2:$A$121,1)&lt;&gt;"")*ISNUMBER(FIND(UPPER(MID($D63,'Cevap Anahtarı'!$A$2:$A$121,1)),"ABCDE"))*(MID($D63,'Cevap Anahtarı'!$A$2:$A$121,1)&lt;&gt;'Cevap Anahtarı'!$C$2:$C$121)))</f>
        <v/>
      </c>
      <c r="P63" s="15">
        <f>IF($B63="","",ROUND(N63-IF(Ayarlar!$B$6&gt;0,O63/Ayarlar!$B$6,0),2))</f>
        <v/>
      </c>
      <c r="Q63" s="14">
        <f>IF($B63="","",SUMPRODUCT(('Cevap Anahtarı'!$B$2:$B$121=Q$2)*('Cevap Anahtarı'!$C$2:$C$121&lt;&gt;"")*(MID($D63,'Cevap Anahtarı'!$A$2:$A$121,1)='Cevap Anahtarı'!$C$2:$C$121)))</f>
        <v/>
      </c>
      <c r="R63" s="14">
        <f>IF($B63="","",SUMPRODUCT(('Cevap Anahtarı'!$B$2:$B$121=Q$2)*('Cevap Anahtarı'!$C$2:$C$121&lt;&gt;"")*(MID($D63,'Cevap Anahtarı'!$A$2:$A$121,1)&lt;&gt;"")*ISNUMBER(FIND(UPPER(MID($D63,'Cevap Anahtarı'!$A$2:$A$121,1)),"ABCDE"))*(MID($D63,'Cevap Anahtarı'!$A$2:$A$121,1)&lt;&gt;'Cevap Anahtarı'!$C$2:$C$121)))</f>
        <v/>
      </c>
      <c r="S63" s="15">
        <f>IF($B63="","",ROUND(Q63-IF(Ayarlar!$B$6&gt;0,R63/Ayarlar!$B$6,0),2))</f>
        <v/>
      </c>
      <c r="T63" s="14">
        <f>IF($B63="","",SUMPRODUCT(('Cevap Anahtarı'!$B$2:$B$121=T$2)*('Cevap Anahtarı'!$C$2:$C$121&lt;&gt;"")*(MID($D63,'Cevap Anahtarı'!$A$2:$A$121,1)='Cevap Anahtarı'!$C$2:$C$121)))</f>
        <v/>
      </c>
      <c r="U63" s="14">
        <f>IF($B63="","",SUMPRODUCT(('Cevap Anahtarı'!$B$2:$B$121=T$2)*('Cevap Anahtarı'!$C$2:$C$121&lt;&gt;"")*(MID($D63,'Cevap Anahtarı'!$A$2:$A$121,1)&lt;&gt;"")*ISNUMBER(FIND(UPPER(MID($D63,'Cevap Anahtarı'!$A$2:$A$121,1)),"ABCDE"))*(MID($D63,'Cevap Anahtarı'!$A$2:$A$121,1)&lt;&gt;'Cevap Anahtarı'!$C$2:$C$121)))</f>
        <v/>
      </c>
      <c r="V63" s="15">
        <f>IF($B63="","",ROUND(T63-IF(Ayarlar!$B$6&gt;0,U63/Ayarlar!$B$6,0),2))</f>
        <v/>
      </c>
      <c r="W63" s="15">
        <f>IF($B63="","",G63+J63+M63+P63+S63+V63)</f>
        <v/>
      </c>
      <c r="X63" s="14">
        <f>IF($B63="","",RANK(W63,$W$4:$W$503))</f>
        <v/>
      </c>
    </row>
    <row r="64">
      <c r="E64" s="14">
        <f>IF($B64="","",SUMPRODUCT(('Cevap Anahtarı'!$B$2:$B$121=E$2)*('Cevap Anahtarı'!$C$2:$C$121&lt;&gt;"")*(MID($D64,'Cevap Anahtarı'!$A$2:$A$121,1)='Cevap Anahtarı'!$C$2:$C$121)))</f>
        <v/>
      </c>
      <c r="F64" s="14">
        <f>IF($B64="","",SUMPRODUCT(('Cevap Anahtarı'!$B$2:$B$121=E$2)*('Cevap Anahtarı'!$C$2:$C$121&lt;&gt;"")*(MID($D64,'Cevap Anahtarı'!$A$2:$A$121,1)&lt;&gt;"")*ISNUMBER(FIND(UPPER(MID($D64,'Cevap Anahtarı'!$A$2:$A$121,1)),"ABCDE"))*(MID($D64,'Cevap Anahtarı'!$A$2:$A$121,1)&lt;&gt;'Cevap Anahtarı'!$C$2:$C$121)))</f>
        <v/>
      </c>
      <c r="G64" s="15">
        <f>IF($B64="","",ROUND(E64-IF(Ayarlar!$B$6&gt;0,F64/Ayarlar!$B$6,0),2))</f>
        <v/>
      </c>
      <c r="H64" s="14">
        <f>IF($B64="","",SUMPRODUCT(('Cevap Anahtarı'!$B$2:$B$121=H$2)*('Cevap Anahtarı'!$C$2:$C$121&lt;&gt;"")*(MID($D64,'Cevap Anahtarı'!$A$2:$A$121,1)='Cevap Anahtarı'!$C$2:$C$121)))</f>
        <v/>
      </c>
      <c r="I64" s="14">
        <f>IF($B64="","",SUMPRODUCT(('Cevap Anahtarı'!$B$2:$B$121=H$2)*('Cevap Anahtarı'!$C$2:$C$121&lt;&gt;"")*(MID($D64,'Cevap Anahtarı'!$A$2:$A$121,1)&lt;&gt;"")*ISNUMBER(FIND(UPPER(MID($D64,'Cevap Anahtarı'!$A$2:$A$121,1)),"ABCDE"))*(MID($D64,'Cevap Anahtarı'!$A$2:$A$121,1)&lt;&gt;'Cevap Anahtarı'!$C$2:$C$121)))</f>
        <v/>
      </c>
      <c r="J64" s="15">
        <f>IF($B64="","",ROUND(H64-IF(Ayarlar!$B$6&gt;0,I64/Ayarlar!$B$6,0),2))</f>
        <v/>
      </c>
      <c r="K64" s="14">
        <f>IF($B64="","",SUMPRODUCT(('Cevap Anahtarı'!$B$2:$B$121=K$2)*('Cevap Anahtarı'!$C$2:$C$121&lt;&gt;"")*(MID($D64,'Cevap Anahtarı'!$A$2:$A$121,1)='Cevap Anahtarı'!$C$2:$C$121)))</f>
        <v/>
      </c>
      <c r="L64" s="14">
        <f>IF($B64="","",SUMPRODUCT(('Cevap Anahtarı'!$B$2:$B$121=K$2)*('Cevap Anahtarı'!$C$2:$C$121&lt;&gt;"")*(MID($D64,'Cevap Anahtarı'!$A$2:$A$121,1)&lt;&gt;"")*ISNUMBER(FIND(UPPER(MID($D64,'Cevap Anahtarı'!$A$2:$A$121,1)),"ABCDE"))*(MID($D64,'Cevap Anahtarı'!$A$2:$A$121,1)&lt;&gt;'Cevap Anahtarı'!$C$2:$C$121)))</f>
        <v/>
      </c>
      <c r="M64" s="15">
        <f>IF($B64="","",ROUND(K64-IF(Ayarlar!$B$6&gt;0,L64/Ayarlar!$B$6,0),2))</f>
        <v/>
      </c>
      <c r="N64" s="14">
        <f>IF($B64="","",SUMPRODUCT(('Cevap Anahtarı'!$B$2:$B$121=N$2)*('Cevap Anahtarı'!$C$2:$C$121&lt;&gt;"")*(MID($D64,'Cevap Anahtarı'!$A$2:$A$121,1)='Cevap Anahtarı'!$C$2:$C$121)))</f>
        <v/>
      </c>
      <c r="O64" s="14">
        <f>IF($B64="","",SUMPRODUCT(('Cevap Anahtarı'!$B$2:$B$121=N$2)*('Cevap Anahtarı'!$C$2:$C$121&lt;&gt;"")*(MID($D64,'Cevap Anahtarı'!$A$2:$A$121,1)&lt;&gt;"")*ISNUMBER(FIND(UPPER(MID($D64,'Cevap Anahtarı'!$A$2:$A$121,1)),"ABCDE"))*(MID($D64,'Cevap Anahtarı'!$A$2:$A$121,1)&lt;&gt;'Cevap Anahtarı'!$C$2:$C$121)))</f>
        <v/>
      </c>
      <c r="P64" s="15">
        <f>IF($B64="","",ROUND(N64-IF(Ayarlar!$B$6&gt;0,O64/Ayarlar!$B$6,0),2))</f>
        <v/>
      </c>
      <c r="Q64" s="14">
        <f>IF($B64="","",SUMPRODUCT(('Cevap Anahtarı'!$B$2:$B$121=Q$2)*('Cevap Anahtarı'!$C$2:$C$121&lt;&gt;"")*(MID($D64,'Cevap Anahtarı'!$A$2:$A$121,1)='Cevap Anahtarı'!$C$2:$C$121)))</f>
        <v/>
      </c>
      <c r="R64" s="14">
        <f>IF($B64="","",SUMPRODUCT(('Cevap Anahtarı'!$B$2:$B$121=Q$2)*('Cevap Anahtarı'!$C$2:$C$121&lt;&gt;"")*(MID($D64,'Cevap Anahtarı'!$A$2:$A$121,1)&lt;&gt;"")*ISNUMBER(FIND(UPPER(MID($D64,'Cevap Anahtarı'!$A$2:$A$121,1)),"ABCDE"))*(MID($D64,'Cevap Anahtarı'!$A$2:$A$121,1)&lt;&gt;'Cevap Anahtarı'!$C$2:$C$121)))</f>
        <v/>
      </c>
      <c r="S64" s="15">
        <f>IF($B64="","",ROUND(Q64-IF(Ayarlar!$B$6&gt;0,R64/Ayarlar!$B$6,0),2))</f>
        <v/>
      </c>
      <c r="T64" s="14">
        <f>IF($B64="","",SUMPRODUCT(('Cevap Anahtarı'!$B$2:$B$121=T$2)*('Cevap Anahtarı'!$C$2:$C$121&lt;&gt;"")*(MID($D64,'Cevap Anahtarı'!$A$2:$A$121,1)='Cevap Anahtarı'!$C$2:$C$121)))</f>
        <v/>
      </c>
      <c r="U64" s="14">
        <f>IF($B64="","",SUMPRODUCT(('Cevap Anahtarı'!$B$2:$B$121=T$2)*('Cevap Anahtarı'!$C$2:$C$121&lt;&gt;"")*(MID($D64,'Cevap Anahtarı'!$A$2:$A$121,1)&lt;&gt;"")*ISNUMBER(FIND(UPPER(MID($D64,'Cevap Anahtarı'!$A$2:$A$121,1)),"ABCDE"))*(MID($D64,'Cevap Anahtarı'!$A$2:$A$121,1)&lt;&gt;'Cevap Anahtarı'!$C$2:$C$121)))</f>
        <v/>
      </c>
      <c r="V64" s="15">
        <f>IF($B64="","",ROUND(T64-IF(Ayarlar!$B$6&gt;0,U64/Ayarlar!$B$6,0),2))</f>
        <v/>
      </c>
      <c r="W64" s="15">
        <f>IF($B64="","",G64+J64+M64+P64+S64+V64)</f>
        <v/>
      </c>
      <c r="X64" s="14">
        <f>IF($B64="","",RANK(W64,$W$4:$W$503))</f>
        <v/>
      </c>
    </row>
    <row r="65">
      <c r="E65" s="14">
        <f>IF($B65="","",SUMPRODUCT(('Cevap Anahtarı'!$B$2:$B$121=E$2)*('Cevap Anahtarı'!$C$2:$C$121&lt;&gt;"")*(MID($D65,'Cevap Anahtarı'!$A$2:$A$121,1)='Cevap Anahtarı'!$C$2:$C$121)))</f>
        <v/>
      </c>
      <c r="F65" s="14">
        <f>IF($B65="","",SUMPRODUCT(('Cevap Anahtarı'!$B$2:$B$121=E$2)*('Cevap Anahtarı'!$C$2:$C$121&lt;&gt;"")*(MID($D65,'Cevap Anahtarı'!$A$2:$A$121,1)&lt;&gt;"")*ISNUMBER(FIND(UPPER(MID($D65,'Cevap Anahtarı'!$A$2:$A$121,1)),"ABCDE"))*(MID($D65,'Cevap Anahtarı'!$A$2:$A$121,1)&lt;&gt;'Cevap Anahtarı'!$C$2:$C$121)))</f>
        <v/>
      </c>
      <c r="G65" s="15">
        <f>IF($B65="","",ROUND(E65-IF(Ayarlar!$B$6&gt;0,F65/Ayarlar!$B$6,0),2))</f>
        <v/>
      </c>
      <c r="H65" s="14">
        <f>IF($B65="","",SUMPRODUCT(('Cevap Anahtarı'!$B$2:$B$121=H$2)*('Cevap Anahtarı'!$C$2:$C$121&lt;&gt;"")*(MID($D65,'Cevap Anahtarı'!$A$2:$A$121,1)='Cevap Anahtarı'!$C$2:$C$121)))</f>
        <v/>
      </c>
      <c r="I65" s="14">
        <f>IF($B65="","",SUMPRODUCT(('Cevap Anahtarı'!$B$2:$B$121=H$2)*('Cevap Anahtarı'!$C$2:$C$121&lt;&gt;"")*(MID($D65,'Cevap Anahtarı'!$A$2:$A$121,1)&lt;&gt;"")*ISNUMBER(FIND(UPPER(MID($D65,'Cevap Anahtarı'!$A$2:$A$121,1)),"ABCDE"))*(MID($D65,'Cevap Anahtarı'!$A$2:$A$121,1)&lt;&gt;'Cevap Anahtarı'!$C$2:$C$121)))</f>
        <v/>
      </c>
      <c r="J65" s="15">
        <f>IF($B65="","",ROUND(H65-IF(Ayarlar!$B$6&gt;0,I65/Ayarlar!$B$6,0),2))</f>
        <v/>
      </c>
      <c r="K65" s="14">
        <f>IF($B65="","",SUMPRODUCT(('Cevap Anahtarı'!$B$2:$B$121=K$2)*('Cevap Anahtarı'!$C$2:$C$121&lt;&gt;"")*(MID($D65,'Cevap Anahtarı'!$A$2:$A$121,1)='Cevap Anahtarı'!$C$2:$C$121)))</f>
        <v/>
      </c>
      <c r="L65" s="14">
        <f>IF($B65="","",SUMPRODUCT(('Cevap Anahtarı'!$B$2:$B$121=K$2)*('Cevap Anahtarı'!$C$2:$C$121&lt;&gt;"")*(MID($D65,'Cevap Anahtarı'!$A$2:$A$121,1)&lt;&gt;"")*ISNUMBER(FIND(UPPER(MID($D65,'Cevap Anahtarı'!$A$2:$A$121,1)),"ABCDE"))*(MID($D65,'Cevap Anahtarı'!$A$2:$A$121,1)&lt;&gt;'Cevap Anahtarı'!$C$2:$C$121)))</f>
        <v/>
      </c>
      <c r="M65" s="15">
        <f>IF($B65="","",ROUND(K65-IF(Ayarlar!$B$6&gt;0,L65/Ayarlar!$B$6,0),2))</f>
        <v/>
      </c>
      <c r="N65" s="14">
        <f>IF($B65="","",SUMPRODUCT(('Cevap Anahtarı'!$B$2:$B$121=N$2)*('Cevap Anahtarı'!$C$2:$C$121&lt;&gt;"")*(MID($D65,'Cevap Anahtarı'!$A$2:$A$121,1)='Cevap Anahtarı'!$C$2:$C$121)))</f>
        <v/>
      </c>
      <c r="O65" s="14">
        <f>IF($B65="","",SUMPRODUCT(('Cevap Anahtarı'!$B$2:$B$121=N$2)*('Cevap Anahtarı'!$C$2:$C$121&lt;&gt;"")*(MID($D65,'Cevap Anahtarı'!$A$2:$A$121,1)&lt;&gt;"")*ISNUMBER(FIND(UPPER(MID($D65,'Cevap Anahtarı'!$A$2:$A$121,1)),"ABCDE"))*(MID($D65,'Cevap Anahtarı'!$A$2:$A$121,1)&lt;&gt;'Cevap Anahtarı'!$C$2:$C$121)))</f>
        <v/>
      </c>
      <c r="P65" s="15">
        <f>IF($B65="","",ROUND(N65-IF(Ayarlar!$B$6&gt;0,O65/Ayarlar!$B$6,0),2))</f>
        <v/>
      </c>
      <c r="Q65" s="14">
        <f>IF($B65="","",SUMPRODUCT(('Cevap Anahtarı'!$B$2:$B$121=Q$2)*('Cevap Anahtarı'!$C$2:$C$121&lt;&gt;"")*(MID($D65,'Cevap Anahtarı'!$A$2:$A$121,1)='Cevap Anahtarı'!$C$2:$C$121)))</f>
        <v/>
      </c>
      <c r="R65" s="14">
        <f>IF($B65="","",SUMPRODUCT(('Cevap Anahtarı'!$B$2:$B$121=Q$2)*('Cevap Anahtarı'!$C$2:$C$121&lt;&gt;"")*(MID($D65,'Cevap Anahtarı'!$A$2:$A$121,1)&lt;&gt;"")*ISNUMBER(FIND(UPPER(MID($D65,'Cevap Anahtarı'!$A$2:$A$121,1)),"ABCDE"))*(MID($D65,'Cevap Anahtarı'!$A$2:$A$121,1)&lt;&gt;'Cevap Anahtarı'!$C$2:$C$121)))</f>
        <v/>
      </c>
      <c r="S65" s="15">
        <f>IF($B65="","",ROUND(Q65-IF(Ayarlar!$B$6&gt;0,R65/Ayarlar!$B$6,0),2))</f>
        <v/>
      </c>
      <c r="T65" s="14">
        <f>IF($B65="","",SUMPRODUCT(('Cevap Anahtarı'!$B$2:$B$121=T$2)*('Cevap Anahtarı'!$C$2:$C$121&lt;&gt;"")*(MID($D65,'Cevap Anahtarı'!$A$2:$A$121,1)='Cevap Anahtarı'!$C$2:$C$121)))</f>
        <v/>
      </c>
      <c r="U65" s="14">
        <f>IF($B65="","",SUMPRODUCT(('Cevap Anahtarı'!$B$2:$B$121=T$2)*('Cevap Anahtarı'!$C$2:$C$121&lt;&gt;"")*(MID($D65,'Cevap Anahtarı'!$A$2:$A$121,1)&lt;&gt;"")*ISNUMBER(FIND(UPPER(MID($D65,'Cevap Anahtarı'!$A$2:$A$121,1)),"ABCDE"))*(MID($D65,'Cevap Anahtarı'!$A$2:$A$121,1)&lt;&gt;'Cevap Anahtarı'!$C$2:$C$121)))</f>
        <v/>
      </c>
      <c r="V65" s="15">
        <f>IF($B65="","",ROUND(T65-IF(Ayarlar!$B$6&gt;0,U65/Ayarlar!$B$6,0),2))</f>
        <v/>
      </c>
      <c r="W65" s="15">
        <f>IF($B65="","",G65+J65+M65+P65+S65+V65)</f>
        <v/>
      </c>
      <c r="X65" s="14">
        <f>IF($B65="","",RANK(W65,$W$4:$W$503))</f>
        <v/>
      </c>
    </row>
    <row r="66">
      <c r="E66" s="14">
        <f>IF($B66="","",SUMPRODUCT(('Cevap Anahtarı'!$B$2:$B$121=E$2)*('Cevap Anahtarı'!$C$2:$C$121&lt;&gt;"")*(MID($D66,'Cevap Anahtarı'!$A$2:$A$121,1)='Cevap Anahtarı'!$C$2:$C$121)))</f>
        <v/>
      </c>
      <c r="F66" s="14">
        <f>IF($B66="","",SUMPRODUCT(('Cevap Anahtarı'!$B$2:$B$121=E$2)*('Cevap Anahtarı'!$C$2:$C$121&lt;&gt;"")*(MID($D66,'Cevap Anahtarı'!$A$2:$A$121,1)&lt;&gt;"")*ISNUMBER(FIND(UPPER(MID($D66,'Cevap Anahtarı'!$A$2:$A$121,1)),"ABCDE"))*(MID($D66,'Cevap Anahtarı'!$A$2:$A$121,1)&lt;&gt;'Cevap Anahtarı'!$C$2:$C$121)))</f>
        <v/>
      </c>
      <c r="G66" s="15">
        <f>IF($B66="","",ROUND(E66-IF(Ayarlar!$B$6&gt;0,F66/Ayarlar!$B$6,0),2))</f>
        <v/>
      </c>
      <c r="H66" s="14">
        <f>IF($B66="","",SUMPRODUCT(('Cevap Anahtarı'!$B$2:$B$121=H$2)*('Cevap Anahtarı'!$C$2:$C$121&lt;&gt;"")*(MID($D66,'Cevap Anahtarı'!$A$2:$A$121,1)='Cevap Anahtarı'!$C$2:$C$121)))</f>
        <v/>
      </c>
      <c r="I66" s="14">
        <f>IF($B66="","",SUMPRODUCT(('Cevap Anahtarı'!$B$2:$B$121=H$2)*('Cevap Anahtarı'!$C$2:$C$121&lt;&gt;"")*(MID($D66,'Cevap Anahtarı'!$A$2:$A$121,1)&lt;&gt;"")*ISNUMBER(FIND(UPPER(MID($D66,'Cevap Anahtarı'!$A$2:$A$121,1)),"ABCDE"))*(MID($D66,'Cevap Anahtarı'!$A$2:$A$121,1)&lt;&gt;'Cevap Anahtarı'!$C$2:$C$121)))</f>
        <v/>
      </c>
      <c r="J66" s="15">
        <f>IF($B66="","",ROUND(H66-IF(Ayarlar!$B$6&gt;0,I66/Ayarlar!$B$6,0),2))</f>
        <v/>
      </c>
      <c r="K66" s="14">
        <f>IF($B66="","",SUMPRODUCT(('Cevap Anahtarı'!$B$2:$B$121=K$2)*('Cevap Anahtarı'!$C$2:$C$121&lt;&gt;"")*(MID($D66,'Cevap Anahtarı'!$A$2:$A$121,1)='Cevap Anahtarı'!$C$2:$C$121)))</f>
        <v/>
      </c>
      <c r="L66" s="14">
        <f>IF($B66="","",SUMPRODUCT(('Cevap Anahtarı'!$B$2:$B$121=K$2)*('Cevap Anahtarı'!$C$2:$C$121&lt;&gt;"")*(MID($D66,'Cevap Anahtarı'!$A$2:$A$121,1)&lt;&gt;"")*ISNUMBER(FIND(UPPER(MID($D66,'Cevap Anahtarı'!$A$2:$A$121,1)),"ABCDE"))*(MID($D66,'Cevap Anahtarı'!$A$2:$A$121,1)&lt;&gt;'Cevap Anahtarı'!$C$2:$C$121)))</f>
        <v/>
      </c>
      <c r="M66" s="15">
        <f>IF($B66="","",ROUND(K66-IF(Ayarlar!$B$6&gt;0,L66/Ayarlar!$B$6,0),2))</f>
        <v/>
      </c>
      <c r="N66" s="14">
        <f>IF($B66="","",SUMPRODUCT(('Cevap Anahtarı'!$B$2:$B$121=N$2)*('Cevap Anahtarı'!$C$2:$C$121&lt;&gt;"")*(MID($D66,'Cevap Anahtarı'!$A$2:$A$121,1)='Cevap Anahtarı'!$C$2:$C$121)))</f>
        <v/>
      </c>
      <c r="O66" s="14">
        <f>IF($B66="","",SUMPRODUCT(('Cevap Anahtarı'!$B$2:$B$121=N$2)*('Cevap Anahtarı'!$C$2:$C$121&lt;&gt;"")*(MID($D66,'Cevap Anahtarı'!$A$2:$A$121,1)&lt;&gt;"")*ISNUMBER(FIND(UPPER(MID($D66,'Cevap Anahtarı'!$A$2:$A$121,1)),"ABCDE"))*(MID($D66,'Cevap Anahtarı'!$A$2:$A$121,1)&lt;&gt;'Cevap Anahtarı'!$C$2:$C$121)))</f>
        <v/>
      </c>
      <c r="P66" s="15">
        <f>IF($B66="","",ROUND(N66-IF(Ayarlar!$B$6&gt;0,O66/Ayarlar!$B$6,0),2))</f>
        <v/>
      </c>
      <c r="Q66" s="14">
        <f>IF($B66="","",SUMPRODUCT(('Cevap Anahtarı'!$B$2:$B$121=Q$2)*('Cevap Anahtarı'!$C$2:$C$121&lt;&gt;"")*(MID($D66,'Cevap Anahtarı'!$A$2:$A$121,1)='Cevap Anahtarı'!$C$2:$C$121)))</f>
        <v/>
      </c>
      <c r="R66" s="14">
        <f>IF($B66="","",SUMPRODUCT(('Cevap Anahtarı'!$B$2:$B$121=Q$2)*('Cevap Anahtarı'!$C$2:$C$121&lt;&gt;"")*(MID($D66,'Cevap Anahtarı'!$A$2:$A$121,1)&lt;&gt;"")*ISNUMBER(FIND(UPPER(MID($D66,'Cevap Anahtarı'!$A$2:$A$121,1)),"ABCDE"))*(MID($D66,'Cevap Anahtarı'!$A$2:$A$121,1)&lt;&gt;'Cevap Anahtarı'!$C$2:$C$121)))</f>
        <v/>
      </c>
      <c r="S66" s="15">
        <f>IF($B66="","",ROUND(Q66-IF(Ayarlar!$B$6&gt;0,R66/Ayarlar!$B$6,0),2))</f>
        <v/>
      </c>
      <c r="T66" s="14">
        <f>IF($B66="","",SUMPRODUCT(('Cevap Anahtarı'!$B$2:$B$121=T$2)*('Cevap Anahtarı'!$C$2:$C$121&lt;&gt;"")*(MID($D66,'Cevap Anahtarı'!$A$2:$A$121,1)='Cevap Anahtarı'!$C$2:$C$121)))</f>
        <v/>
      </c>
      <c r="U66" s="14">
        <f>IF($B66="","",SUMPRODUCT(('Cevap Anahtarı'!$B$2:$B$121=T$2)*('Cevap Anahtarı'!$C$2:$C$121&lt;&gt;"")*(MID($D66,'Cevap Anahtarı'!$A$2:$A$121,1)&lt;&gt;"")*ISNUMBER(FIND(UPPER(MID($D66,'Cevap Anahtarı'!$A$2:$A$121,1)),"ABCDE"))*(MID($D66,'Cevap Anahtarı'!$A$2:$A$121,1)&lt;&gt;'Cevap Anahtarı'!$C$2:$C$121)))</f>
        <v/>
      </c>
      <c r="V66" s="15">
        <f>IF($B66="","",ROUND(T66-IF(Ayarlar!$B$6&gt;0,U66/Ayarlar!$B$6,0),2))</f>
        <v/>
      </c>
      <c r="W66" s="15">
        <f>IF($B66="","",G66+J66+M66+P66+S66+V66)</f>
        <v/>
      </c>
      <c r="X66" s="14">
        <f>IF($B66="","",RANK(W66,$W$4:$W$503))</f>
        <v/>
      </c>
    </row>
    <row r="67">
      <c r="E67" s="14">
        <f>IF($B67="","",SUMPRODUCT(('Cevap Anahtarı'!$B$2:$B$121=E$2)*('Cevap Anahtarı'!$C$2:$C$121&lt;&gt;"")*(MID($D67,'Cevap Anahtarı'!$A$2:$A$121,1)='Cevap Anahtarı'!$C$2:$C$121)))</f>
        <v/>
      </c>
      <c r="F67" s="14">
        <f>IF($B67="","",SUMPRODUCT(('Cevap Anahtarı'!$B$2:$B$121=E$2)*('Cevap Anahtarı'!$C$2:$C$121&lt;&gt;"")*(MID($D67,'Cevap Anahtarı'!$A$2:$A$121,1)&lt;&gt;"")*ISNUMBER(FIND(UPPER(MID($D67,'Cevap Anahtarı'!$A$2:$A$121,1)),"ABCDE"))*(MID($D67,'Cevap Anahtarı'!$A$2:$A$121,1)&lt;&gt;'Cevap Anahtarı'!$C$2:$C$121)))</f>
        <v/>
      </c>
      <c r="G67" s="15">
        <f>IF($B67="","",ROUND(E67-IF(Ayarlar!$B$6&gt;0,F67/Ayarlar!$B$6,0),2))</f>
        <v/>
      </c>
      <c r="H67" s="14">
        <f>IF($B67="","",SUMPRODUCT(('Cevap Anahtarı'!$B$2:$B$121=H$2)*('Cevap Anahtarı'!$C$2:$C$121&lt;&gt;"")*(MID($D67,'Cevap Anahtarı'!$A$2:$A$121,1)='Cevap Anahtarı'!$C$2:$C$121)))</f>
        <v/>
      </c>
      <c r="I67" s="14">
        <f>IF($B67="","",SUMPRODUCT(('Cevap Anahtarı'!$B$2:$B$121=H$2)*('Cevap Anahtarı'!$C$2:$C$121&lt;&gt;"")*(MID($D67,'Cevap Anahtarı'!$A$2:$A$121,1)&lt;&gt;"")*ISNUMBER(FIND(UPPER(MID($D67,'Cevap Anahtarı'!$A$2:$A$121,1)),"ABCDE"))*(MID($D67,'Cevap Anahtarı'!$A$2:$A$121,1)&lt;&gt;'Cevap Anahtarı'!$C$2:$C$121)))</f>
        <v/>
      </c>
      <c r="J67" s="15">
        <f>IF($B67="","",ROUND(H67-IF(Ayarlar!$B$6&gt;0,I67/Ayarlar!$B$6,0),2))</f>
        <v/>
      </c>
      <c r="K67" s="14">
        <f>IF($B67="","",SUMPRODUCT(('Cevap Anahtarı'!$B$2:$B$121=K$2)*('Cevap Anahtarı'!$C$2:$C$121&lt;&gt;"")*(MID($D67,'Cevap Anahtarı'!$A$2:$A$121,1)='Cevap Anahtarı'!$C$2:$C$121)))</f>
        <v/>
      </c>
      <c r="L67" s="14">
        <f>IF($B67="","",SUMPRODUCT(('Cevap Anahtarı'!$B$2:$B$121=K$2)*('Cevap Anahtarı'!$C$2:$C$121&lt;&gt;"")*(MID($D67,'Cevap Anahtarı'!$A$2:$A$121,1)&lt;&gt;"")*ISNUMBER(FIND(UPPER(MID($D67,'Cevap Anahtarı'!$A$2:$A$121,1)),"ABCDE"))*(MID($D67,'Cevap Anahtarı'!$A$2:$A$121,1)&lt;&gt;'Cevap Anahtarı'!$C$2:$C$121)))</f>
        <v/>
      </c>
      <c r="M67" s="15">
        <f>IF($B67="","",ROUND(K67-IF(Ayarlar!$B$6&gt;0,L67/Ayarlar!$B$6,0),2))</f>
        <v/>
      </c>
      <c r="N67" s="14">
        <f>IF($B67="","",SUMPRODUCT(('Cevap Anahtarı'!$B$2:$B$121=N$2)*('Cevap Anahtarı'!$C$2:$C$121&lt;&gt;"")*(MID($D67,'Cevap Anahtarı'!$A$2:$A$121,1)='Cevap Anahtarı'!$C$2:$C$121)))</f>
        <v/>
      </c>
      <c r="O67" s="14">
        <f>IF($B67="","",SUMPRODUCT(('Cevap Anahtarı'!$B$2:$B$121=N$2)*('Cevap Anahtarı'!$C$2:$C$121&lt;&gt;"")*(MID($D67,'Cevap Anahtarı'!$A$2:$A$121,1)&lt;&gt;"")*ISNUMBER(FIND(UPPER(MID($D67,'Cevap Anahtarı'!$A$2:$A$121,1)),"ABCDE"))*(MID($D67,'Cevap Anahtarı'!$A$2:$A$121,1)&lt;&gt;'Cevap Anahtarı'!$C$2:$C$121)))</f>
        <v/>
      </c>
      <c r="P67" s="15">
        <f>IF($B67="","",ROUND(N67-IF(Ayarlar!$B$6&gt;0,O67/Ayarlar!$B$6,0),2))</f>
        <v/>
      </c>
      <c r="Q67" s="14">
        <f>IF($B67="","",SUMPRODUCT(('Cevap Anahtarı'!$B$2:$B$121=Q$2)*('Cevap Anahtarı'!$C$2:$C$121&lt;&gt;"")*(MID($D67,'Cevap Anahtarı'!$A$2:$A$121,1)='Cevap Anahtarı'!$C$2:$C$121)))</f>
        <v/>
      </c>
      <c r="R67" s="14">
        <f>IF($B67="","",SUMPRODUCT(('Cevap Anahtarı'!$B$2:$B$121=Q$2)*('Cevap Anahtarı'!$C$2:$C$121&lt;&gt;"")*(MID($D67,'Cevap Anahtarı'!$A$2:$A$121,1)&lt;&gt;"")*ISNUMBER(FIND(UPPER(MID($D67,'Cevap Anahtarı'!$A$2:$A$121,1)),"ABCDE"))*(MID($D67,'Cevap Anahtarı'!$A$2:$A$121,1)&lt;&gt;'Cevap Anahtarı'!$C$2:$C$121)))</f>
        <v/>
      </c>
      <c r="S67" s="15">
        <f>IF($B67="","",ROUND(Q67-IF(Ayarlar!$B$6&gt;0,R67/Ayarlar!$B$6,0),2))</f>
        <v/>
      </c>
      <c r="T67" s="14">
        <f>IF($B67="","",SUMPRODUCT(('Cevap Anahtarı'!$B$2:$B$121=T$2)*('Cevap Anahtarı'!$C$2:$C$121&lt;&gt;"")*(MID($D67,'Cevap Anahtarı'!$A$2:$A$121,1)='Cevap Anahtarı'!$C$2:$C$121)))</f>
        <v/>
      </c>
      <c r="U67" s="14">
        <f>IF($B67="","",SUMPRODUCT(('Cevap Anahtarı'!$B$2:$B$121=T$2)*('Cevap Anahtarı'!$C$2:$C$121&lt;&gt;"")*(MID($D67,'Cevap Anahtarı'!$A$2:$A$121,1)&lt;&gt;"")*ISNUMBER(FIND(UPPER(MID($D67,'Cevap Anahtarı'!$A$2:$A$121,1)),"ABCDE"))*(MID($D67,'Cevap Anahtarı'!$A$2:$A$121,1)&lt;&gt;'Cevap Anahtarı'!$C$2:$C$121)))</f>
        <v/>
      </c>
      <c r="V67" s="15">
        <f>IF($B67="","",ROUND(T67-IF(Ayarlar!$B$6&gt;0,U67/Ayarlar!$B$6,0),2))</f>
        <v/>
      </c>
      <c r="W67" s="15">
        <f>IF($B67="","",G67+J67+M67+P67+S67+V67)</f>
        <v/>
      </c>
      <c r="X67" s="14">
        <f>IF($B67="","",RANK(W67,$W$4:$W$503))</f>
        <v/>
      </c>
    </row>
    <row r="68">
      <c r="E68" s="14">
        <f>IF($B68="","",SUMPRODUCT(('Cevap Anahtarı'!$B$2:$B$121=E$2)*('Cevap Anahtarı'!$C$2:$C$121&lt;&gt;"")*(MID($D68,'Cevap Anahtarı'!$A$2:$A$121,1)='Cevap Anahtarı'!$C$2:$C$121)))</f>
        <v/>
      </c>
      <c r="F68" s="14">
        <f>IF($B68="","",SUMPRODUCT(('Cevap Anahtarı'!$B$2:$B$121=E$2)*('Cevap Anahtarı'!$C$2:$C$121&lt;&gt;"")*(MID($D68,'Cevap Anahtarı'!$A$2:$A$121,1)&lt;&gt;"")*ISNUMBER(FIND(UPPER(MID($D68,'Cevap Anahtarı'!$A$2:$A$121,1)),"ABCDE"))*(MID($D68,'Cevap Anahtarı'!$A$2:$A$121,1)&lt;&gt;'Cevap Anahtarı'!$C$2:$C$121)))</f>
        <v/>
      </c>
      <c r="G68" s="15">
        <f>IF($B68="","",ROUND(E68-IF(Ayarlar!$B$6&gt;0,F68/Ayarlar!$B$6,0),2))</f>
        <v/>
      </c>
      <c r="H68" s="14">
        <f>IF($B68="","",SUMPRODUCT(('Cevap Anahtarı'!$B$2:$B$121=H$2)*('Cevap Anahtarı'!$C$2:$C$121&lt;&gt;"")*(MID($D68,'Cevap Anahtarı'!$A$2:$A$121,1)='Cevap Anahtarı'!$C$2:$C$121)))</f>
        <v/>
      </c>
      <c r="I68" s="14">
        <f>IF($B68="","",SUMPRODUCT(('Cevap Anahtarı'!$B$2:$B$121=H$2)*('Cevap Anahtarı'!$C$2:$C$121&lt;&gt;"")*(MID($D68,'Cevap Anahtarı'!$A$2:$A$121,1)&lt;&gt;"")*ISNUMBER(FIND(UPPER(MID($D68,'Cevap Anahtarı'!$A$2:$A$121,1)),"ABCDE"))*(MID($D68,'Cevap Anahtarı'!$A$2:$A$121,1)&lt;&gt;'Cevap Anahtarı'!$C$2:$C$121)))</f>
        <v/>
      </c>
      <c r="J68" s="15">
        <f>IF($B68="","",ROUND(H68-IF(Ayarlar!$B$6&gt;0,I68/Ayarlar!$B$6,0),2))</f>
        <v/>
      </c>
      <c r="K68" s="14">
        <f>IF($B68="","",SUMPRODUCT(('Cevap Anahtarı'!$B$2:$B$121=K$2)*('Cevap Anahtarı'!$C$2:$C$121&lt;&gt;"")*(MID($D68,'Cevap Anahtarı'!$A$2:$A$121,1)='Cevap Anahtarı'!$C$2:$C$121)))</f>
        <v/>
      </c>
      <c r="L68" s="14">
        <f>IF($B68="","",SUMPRODUCT(('Cevap Anahtarı'!$B$2:$B$121=K$2)*('Cevap Anahtarı'!$C$2:$C$121&lt;&gt;"")*(MID($D68,'Cevap Anahtarı'!$A$2:$A$121,1)&lt;&gt;"")*ISNUMBER(FIND(UPPER(MID($D68,'Cevap Anahtarı'!$A$2:$A$121,1)),"ABCDE"))*(MID($D68,'Cevap Anahtarı'!$A$2:$A$121,1)&lt;&gt;'Cevap Anahtarı'!$C$2:$C$121)))</f>
        <v/>
      </c>
      <c r="M68" s="15">
        <f>IF($B68="","",ROUND(K68-IF(Ayarlar!$B$6&gt;0,L68/Ayarlar!$B$6,0),2))</f>
        <v/>
      </c>
      <c r="N68" s="14">
        <f>IF($B68="","",SUMPRODUCT(('Cevap Anahtarı'!$B$2:$B$121=N$2)*('Cevap Anahtarı'!$C$2:$C$121&lt;&gt;"")*(MID($D68,'Cevap Anahtarı'!$A$2:$A$121,1)='Cevap Anahtarı'!$C$2:$C$121)))</f>
        <v/>
      </c>
      <c r="O68" s="14">
        <f>IF($B68="","",SUMPRODUCT(('Cevap Anahtarı'!$B$2:$B$121=N$2)*('Cevap Anahtarı'!$C$2:$C$121&lt;&gt;"")*(MID($D68,'Cevap Anahtarı'!$A$2:$A$121,1)&lt;&gt;"")*ISNUMBER(FIND(UPPER(MID($D68,'Cevap Anahtarı'!$A$2:$A$121,1)),"ABCDE"))*(MID($D68,'Cevap Anahtarı'!$A$2:$A$121,1)&lt;&gt;'Cevap Anahtarı'!$C$2:$C$121)))</f>
        <v/>
      </c>
      <c r="P68" s="15">
        <f>IF($B68="","",ROUND(N68-IF(Ayarlar!$B$6&gt;0,O68/Ayarlar!$B$6,0),2))</f>
        <v/>
      </c>
      <c r="Q68" s="14">
        <f>IF($B68="","",SUMPRODUCT(('Cevap Anahtarı'!$B$2:$B$121=Q$2)*('Cevap Anahtarı'!$C$2:$C$121&lt;&gt;"")*(MID($D68,'Cevap Anahtarı'!$A$2:$A$121,1)='Cevap Anahtarı'!$C$2:$C$121)))</f>
        <v/>
      </c>
      <c r="R68" s="14">
        <f>IF($B68="","",SUMPRODUCT(('Cevap Anahtarı'!$B$2:$B$121=Q$2)*('Cevap Anahtarı'!$C$2:$C$121&lt;&gt;"")*(MID($D68,'Cevap Anahtarı'!$A$2:$A$121,1)&lt;&gt;"")*ISNUMBER(FIND(UPPER(MID($D68,'Cevap Anahtarı'!$A$2:$A$121,1)),"ABCDE"))*(MID($D68,'Cevap Anahtarı'!$A$2:$A$121,1)&lt;&gt;'Cevap Anahtarı'!$C$2:$C$121)))</f>
        <v/>
      </c>
      <c r="S68" s="15">
        <f>IF($B68="","",ROUND(Q68-IF(Ayarlar!$B$6&gt;0,R68/Ayarlar!$B$6,0),2))</f>
        <v/>
      </c>
      <c r="T68" s="14">
        <f>IF($B68="","",SUMPRODUCT(('Cevap Anahtarı'!$B$2:$B$121=T$2)*('Cevap Anahtarı'!$C$2:$C$121&lt;&gt;"")*(MID($D68,'Cevap Anahtarı'!$A$2:$A$121,1)='Cevap Anahtarı'!$C$2:$C$121)))</f>
        <v/>
      </c>
      <c r="U68" s="14">
        <f>IF($B68="","",SUMPRODUCT(('Cevap Anahtarı'!$B$2:$B$121=T$2)*('Cevap Anahtarı'!$C$2:$C$121&lt;&gt;"")*(MID($D68,'Cevap Anahtarı'!$A$2:$A$121,1)&lt;&gt;"")*ISNUMBER(FIND(UPPER(MID($D68,'Cevap Anahtarı'!$A$2:$A$121,1)),"ABCDE"))*(MID($D68,'Cevap Anahtarı'!$A$2:$A$121,1)&lt;&gt;'Cevap Anahtarı'!$C$2:$C$121)))</f>
        <v/>
      </c>
      <c r="V68" s="15">
        <f>IF($B68="","",ROUND(T68-IF(Ayarlar!$B$6&gt;0,U68/Ayarlar!$B$6,0),2))</f>
        <v/>
      </c>
      <c r="W68" s="15">
        <f>IF($B68="","",G68+J68+M68+P68+S68+V68)</f>
        <v/>
      </c>
      <c r="X68" s="14">
        <f>IF($B68="","",RANK(W68,$W$4:$W$503))</f>
        <v/>
      </c>
    </row>
    <row r="69">
      <c r="E69" s="14">
        <f>IF($B69="","",SUMPRODUCT(('Cevap Anahtarı'!$B$2:$B$121=E$2)*('Cevap Anahtarı'!$C$2:$C$121&lt;&gt;"")*(MID($D69,'Cevap Anahtarı'!$A$2:$A$121,1)='Cevap Anahtarı'!$C$2:$C$121)))</f>
        <v/>
      </c>
      <c r="F69" s="14">
        <f>IF($B69="","",SUMPRODUCT(('Cevap Anahtarı'!$B$2:$B$121=E$2)*('Cevap Anahtarı'!$C$2:$C$121&lt;&gt;"")*(MID($D69,'Cevap Anahtarı'!$A$2:$A$121,1)&lt;&gt;"")*ISNUMBER(FIND(UPPER(MID($D69,'Cevap Anahtarı'!$A$2:$A$121,1)),"ABCDE"))*(MID($D69,'Cevap Anahtarı'!$A$2:$A$121,1)&lt;&gt;'Cevap Anahtarı'!$C$2:$C$121)))</f>
        <v/>
      </c>
      <c r="G69" s="15">
        <f>IF($B69="","",ROUND(E69-IF(Ayarlar!$B$6&gt;0,F69/Ayarlar!$B$6,0),2))</f>
        <v/>
      </c>
      <c r="H69" s="14">
        <f>IF($B69="","",SUMPRODUCT(('Cevap Anahtarı'!$B$2:$B$121=H$2)*('Cevap Anahtarı'!$C$2:$C$121&lt;&gt;"")*(MID($D69,'Cevap Anahtarı'!$A$2:$A$121,1)='Cevap Anahtarı'!$C$2:$C$121)))</f>
        <v/>
      </c>
      <c r="I69" s="14">
        <f>IF($B69="","",SUMPRODUCT(('Cevap Anahtarı'!$B$2:$B$121=H$2)*('Cevap Anahtarı'!$C$2:$C$121&lt;&gt;"")*(MID($D69,'Cevap Anahtarı'!$A$2:$A$121,1)&lt;&gt;"")*ISNUMBER(FIND(UPPER(MID($D69,'Cevap Anahtarı'!$A$2:$A$121,1)),"ABCDE"))*(MID($D69,'Cevap Anahtarı'!$A$2:$A$121,1)&lt;&gt;'Cevap Anahtarı'!$C$2:$C$121)))</f>
        <v/>
      </c>
      <c r="J69" s="15">
        <f>IF($B69="","",ROUND(H69-IF(Ayarlar!$B$6&gt;0,I69/Ayarlar!$B$6,0),2))</f>
        <v/>
      </c>
      <c r="K69" s="14">
        <f>IF($B69="","",SUMPRODUCT(('Cevap Anahtarı'!$B$2:$B$121=K$2)*('Cevap Anahtarı'!$C$2:$C$121&lt;&gt;"")*(MID($D69,'Cevap Anahtarı'!$A$2:$A$121,1)='Cevap Anahtarı'!$C$2:$C$121)))</f>
        <v/>
      </c>
      <c r="L69" s="14">
        <f>IF($B69="","",SUMPRODUCT(('Cevap Anahtarı'!$B$2:$B$121=K$2)*('Cevap Anahtarı'!$C$2:$C$121&lt;&gt;"")*(MID($D69,'Cevap Anahtarı'!$A$2:$A$121,1)&lt;&gt;"")*ISNUMBER(FIND(UPPER(MID($D69,'Cevap Anahtarı'!$A$2:$A$121,1)),"ABCDE"))*(MID($D69,'Cevap Anahtarı'!$A$2:$A$121,1)&lt;&gt;'Cevap Anahtarı'!$C$2:$C$121)))</f>
        <v/>
      </c>
      <c r="M69" s="15">
        <f>IF($B69="","",ROUND(K69-IF(Ayarlar!$B$6&gt;0,L69/Ayarlar!$B$6,0),2))</f>
        <v/>
      </c>
      <c r="N69" s="14">
        <f>IF($B69="","",SUMPRODUCT(('Cevap Anahtarı'!$B$2:$B$121=N$2)*('Cevap Anahtarı'!$C$2:$C$121&lt;&gt;"")*(MID($D69,'Cevap Anahtarı'!$A$2:$A$121,1)='Cevap Anahtarı'!$C$2:$C$121)))</f>
        <v/>
      </c>
      <c r="O69" s="14">
        <f>IF($B69="","",SUMPRODUCT(('Cevap Anahtarı'!$B$2:$B$121=N$2)*('Cevap Anahtarı'!$C$2:$C$121&lt;&gt;"")*(MID($D69,'Cevap Anahtarı'!$A$2:$A$121,1)&lt;&gt;"")*ISNUMBER(FIND(UPPER(MID($D69,'Cevap Anahtarı'!$A$2:$A$121,1)),"ABCDE"))*(MID($D69,'Cevap Anahtarı'!$A$2:$A$121,1)&lt;&gt;'Cevap Anahtarı'!$C$2:$C$121)))</f>
        <v/>
      </c>
      <c r="P69" s="15">
        <f>IF($B69="","",ROUND(N69-IF(Ayarlar!$B$6&gt;0,O69/Ayarlar!$B$6,0),2))</f>
        <v/>
      </c>
      <c r="Q69" s="14">
        <f>IF($B69="","",SUMPRODUCT(('Cevap Anahtarı'!$B$2:$B$121=Q$2)*('Cevap Anahtarı'!$C$2:$C$121&lt;&gt;"")*(MID($D69,'Cevap Anahtarı'!$A$2:$A$121,1)='Cevap Anahtarı'!$C$2:$C$121)))</f>
        <v/>
      </c>
      <c r="R69" s="14">
        <f>IF($B69="","",SUMPRODUCT(('Cevap Anahtarı'!$B$2:$B$121=Q$2)*('Cevap Anahtarı'!$C$2:$C$121&lt;&gt;"")*(MID($D69,'Cevap Anahtarı'!$A$2:$A$121,1)&lt;&gt;"")*ISNUMBER(FIND(UPPER(MID($D69,'Cevap Anahtarı'!$A$2:$A$121,1)),"ABCDE"))*(MID($D69,'Cevap Anahtarı'!$A$2:$A$121,1)&lt;&gt;'Cevap Anahtarı'!$C$2:$C$121)))</f>
        <v/>
      </c>
      <c r="S69" s="15">
        <f>IF($B69="","",ROUND(Q69-IF(Ayarlar!$B$6&gt;0,R69/Ayarlar!$B$6,0),2))</f>
        <v/>
      </c>
      <c r="T69" s="14">
        <f>IF($B69="","",SUMPRODUCT(('Cevap Anahtarı'!$B$2:$B$121=T$2)*('Cevap Anahtarı'!$C$2:$C$121&lt;&gt;"")*(MID($D69,'Cevap Anahtarı'!$A$2:$A$121,1)='Cevap Anahtarı'!$C$2:$C$121)))</f>
        <v/>
      </c>
      <c r="U69" s="14">
        <f>IF($B69="","",SUMPRODUCT(('Cevap Anahtarı'!$B$2:$B$121=T$2)*('Cevap Anahtarı'!$C$2:$C$121&lt;&gt;"")*(MID($D69,'Cevap Anahtarı'!$A$2:$A$121,1)&lt;&gt;"")*ISNUMBER(FIND(UPPER(MID($D69,'Cevap Anahtarı'!$A$2:$A$121,1)),"ABCDE"))*(MID($D69,'Cevap Anahtarı'!$A$2:$A$121,1)&lt;&gt;'Cevap Anahtarı'!$C$2:$C$121)))</f>
        <v/>
      </c>
      <c r="V69" s="15">
        <f>IF($B69="","",ROUND(T69-IF(Ayarlar!$B$6&gt;0,U69/Ayarlar!$B$6,0),2))</f>
        <v/>
      </c>
      <c r="W69" s="15">
        <f>IF($B69="","",G69+J69+M69+P69+S69+V69)</f>
        <v/>
      </c>
      <c r="X69" s="14">
        <f>IF($B69="","",RANK(W69,$W$4:$W$503))</f>
        <v/>
      </c>
    </row>
    <row r="70">
      <c r="E70" s="14">
        <f>IF($B70="","",SUMPRODUCT(('Cevap Anahtarı'!$B$2:$B$121=E$2)*('Cevap Anahtarı'!$C$2:$C$121&lt;&gt;"")*(MID($D70,'Cevap Anahtarı'!$A$2:$A$121,1)='Cevap Anahtarı'!$C$2:$C$121)))</f>
        <v/>
      </c>
      <c r="F70" s="14">
        <f>IF($B70="","",SUMPRODUCT(('Cevap Anahtarı'!$B$2:$B$121=E$2)*('Cevap Anahtarı'!$C$2:$C$121&lt;&gt;"")*(MID($D70,'Cevap Anahtarı'!$A$2:$A$121,1)&lt;&gt;"")*ISNUMBER(FIND(UPPER(MID($D70,'Cevap Anahtarı'!$A$2:$A$121,1)),"ABCDE"))*(MID($D70,'Cevap Anahtarı'!$A$2:$A$121,1)&lt;&gt;'Cevap Anahtarı'!$C$2:$C$121)))</f>
        <v/>
      </c>
      <c r="G70" s="15">
        <f>IF($B70="","",ROUND(E70-IF(Ayarlar!$B$6&gt;0,F70/Ayarlar!$B$6,0),2))</f>
        <v/>
      </c>
      <c r="H70" s="14">
        <f>IF($B70="","",SUMPRODUCT(('Cevap Anahtarı'!$B$2:$B$121=H$2)*('Cevap Anahtarı'!$C$2:$C$121&lt;&gt;"")*(MID($D70,'Cevap Anahtarı'!$A$2:$A$121,1)='Cevap Anahtarı'!$C$2:$C$121)))</f>
        <v/>
      </c>
      <c r="I70" s="14">
        <f>IF($B70="","",SUMPRODUCT(('Cevap Anahtarı'!$B$2:$B$121=H$2)*('Cevap Anahtarı'!$C$2:$C$121&lt;&gt;"")*(MID($D70,'Cevap Anahtarı'!$A$2:$A$121,1)&lt;&gt;"")*ISNUMBER(FIND(UPPER(MID($D70,'Cevap Anahtarı'!$A$2:$A$121,1)),"ABCDE"))*(MID($D70,'Cevap Anahtarı'!$A$2:$A$121,1)&lt;&gt;'Cevap Anahtarı'!$C$2:$C$121)))</f>
        <v/>
      </c>
      <c r="J70" s="15">
        <f>IF($B70="","",ROUND(H70-IF(Ayarlar!$B$6&gt;0,I70/Ayarlar!$B$6,0),2))</f>
        <v/>
      </c>
      <c r="K70" s="14">
        <f>IF($B70="","",SUMPRODUCT(('Cevap Anahtarı'!$B$2:$B$121=K$2)*('Cevap Anahtarı'!$C$2:$C$121&lt;&gt;"")*(MID($D70,'Cevap Anahtarı'!$A$2:$A$121,1)='Cevap Anahtarı'!$C$2:$C$121)))</f>
        <v/>
      </c>
      <c r="L70" s="14">
        <f>IF($B70="","",SUMPRODUCT(('Cevap Anahtarı'!$B$2:$B$121=K$2)*('Cevap Anahtarı'!$C$2:$C$121&lt;&gt;"")*(MID($D70,'Cevap Anahtarı'!$A$2:$A$121,1)&lt;&gt;"")*ISNUMBER(FIND(UPPER(MID($D70,'Cevap Anahtarı'!$A$2:$A$121,1)),"ABCDE"))*(MID($D70,'Cevap Anahtarı'!$A$2:$A$121,1)&lt;&gt;'Cevap Anahtarı'!$C$2:$C$121)))</f>
        <v/>
      </c>
      <c r="M70" s="15">
        <f>IF($B70="","",ROUND(K70-IF(Ayarlar!$B$6&gt;0,L70/Ayarlar!$B$6,0),2))</f>
        <v/>
      </c>
      <c r="N70" s="14">
        <f>IF($B70="","",SUMPRODUCT(('Cevap Anahtarı'!$B$2:$B$121=N$2)*('Cevap Anahtarı'!$C$2:$C$121&lt;&gt;"")*(MID($D70,'Cevap Anahtarı'!$A$2:$A$121,1)='Cevap Anahtarı'!$C$2:$C$121)))</f>
        <v/>
      </c>
      <c r="O70" s="14">
        <f>IF($B70="","",SUMPRODUCT(('Cevap Anahtarı'!$B$2:$B$121=N$2)*('Cevap Anahtarı'!$C$2:$C$121&lt;&gt;"")*(MID($D70,'Cevap Anahtarı'!$A$2:$A$121,1)&lt;&gt;"")*ISNUMBER(FIND(UPPER(MID($D70,'Cevap Anahtarı'!$A$2:$A$121,1)),"ABCDE"))*(MID($D70,'Cevap Anahtarı'!$A$2:$A$121,1)&lt;&gt;'Cevap Anahtarı'!$C$2:$C$121)))</f>
        <v/>
      </c>
      <c r="P70" s="15">
        <f>IF($B70="","",ROUND(N70-IF(Ayarlar!$B$6&gt;0,O70/Ayarlar!$B$6,0),2))</f>
        <v/>
      </c>
      <c r="Q70" s="14">
        <f>IF($B70="","",SUMPRODUCT(('Cevap Anahtarı'!$B$2:$B$121=Q$2)*('Cevap Anahtarı'!$C$2:$C$121&lt;&gt;"")*(MID($D70,'Cevap Anahtarı'!$A$2:$A$121,1)='Cevap Anahtarı'!$C$2:$C$121)))</f>
        <v/>
      </c>
      <c r="R70" s="14">
        <f>IF($B70="","",SUMPRODUCT(('Cevap Anahtarı'!$B$2:$B$121=Q$2)*('Cevap Anahtarı'!$C$2:$C$121&lt;&gt;"")*(MID($D70,'Cevap Anahtarı'!$A$2:$A$121,1)&lt;&gt;"")*ISNUMBER(FIND(UPPER(MID($D70,'Cevap Anahtarı'!$A$2:$A$121,1)),"ABCDE"))*(MID($D70,'Cevap Anahtarı'!$A$2:$A$121,1)&lt;&gt;'Cevap Anahtarı'!$C$2:$C$121)))</f>
        <v/>
      </c>
      <c r="S70" s="15">
        <f>IF($B70="","",ROUND(Q70-IF(Ayarlar!$B$6&gt;0,R70/Ayarlar!$B$6,0),2))</f>
        <v/>
      </c>
      <c r="T70" s="14">
        <f>IF($B70="","",SUMPRODUCT(('Cevap Anahtarı'!$B$2:$B$121=T$2)*('Cevap Anahtarı'!$C$2:$C$121&lt;&gt;"")*(MID($D70,'Cevap Anahtarı'!$A$2:$A$121,1)='Cevap Anahtarı'!$C$2:$C$121)))</f>
        <v/>
      </c>
      <c r="U70" s="14">
        <f>IF($B70="","",SUMPRODUCT(('Cevap Anahtarı'!$B$2:$B$121=T$2)*('Cevap Anahtarı'!$C$2:$C$121&lt;&gt;"")*(MID($D70,'Cevap Anahtarı'!$A$2:$A$121,1)&lt;&gt;"")*ISNUMBER(FIND(UPPER(MID($D70,'Cevap Anahtarı'!$A$2:$A$121,1)),"ABCDE"))*(MID($D70,'Cevap Anahtarı'!$A$2:$A$121,1)&lt;&gt;'Cevap Anahtarı'!$C$2:$C$121)))</f>
        <v/>
      </c>
      <c r="V70" s="15">
        <f>IF($B70="","",ROUND(T70-IF(Ayarlar!$B$6&gt;0,U70/Ayarlar!$B$6,0),2))</f>
        <v/>
      </c>
      <c r="W70" s="15">
        <f>IF($B70="","",G70+J70+M70+P70+S70+V70)</f>
        <v/>
      </c>
      <c r="X70" s="14">
        <f>IF($B70="","",RANK(W70,$W$4:$W$503))</f>
        <v/>
      </c>
    </row>
    <row r="71">
      <c r="E71" s="14">
        <f>IF($B71="","",SUMPRODUCT(('Cevap Anahtarı'!$B$2:$B$121=E$2)*('Cevap Anahtarı'!$C$2:$C$121&lt;&gt;"")*(MID($D71,'Cevap Anahtarı'!$A$2:$A$121,1)='Cevap Anahtarı'!$C$2:$C$121)))</f>
        <v/>
      </c>
      <c r="F71" s="14">
        <f>IF($B71="","",SUMPRODUCT(('Cevap Anahtarı'!$B$2:$B$121=E$2)*('Cevap Anahtarı'!$C$2:$C$121&lt;&gt;"")*(MID($D71,'Cevap Anahtarı'!$A$2:$A$121,1)&lt;&gt;"")*ISNUMBER(FIND(UPPER(MID($D71,'Cevap Anahtarı'!$A$2:$A$121,1)),"ABCDE"))*(MID($D71,'Cevap Anahtarı'!$A$2:$A$121,1)&lt;&gt;'Cevap Anahtarı'!$C$2:$C$121)))</f>
        <v/>
      </c>
      <c r="G71" s="15">
        <f>IF($B71="","",ROUND(E71-IF(Ayarlar!$B$6&gt;0,F71/Ayarlar!$B$6,0),2))</f>
        <v/>
      </c>
      <c r="H71" s="14">
        <f>IF($B71="","",SUMPRODUCT(('Cevap Anahtarı'!$B$2:$B$121=H$2)*('Cevap Anahtarı'!$C$2:$C$121&lt;&gt;"")*(MID($D71,'Cevap Anahtarı'!$A$2:$A$121,1)='Cevap Anahtarı'!$C$2:$C$121)))</f>
        <v/>
      </c>
      <c r="I71" s="14">
        <f>IF($B71="","",SUMPRODUCT(('Cevap Anahtarı'!$B$2:$B$121=H$2)*('Cevap Anahtarı'!$C$2:$C$121&lt;&gt;"")*(MID($D71,'Cevap Anahtarı'!$A$2:$A$121,1)&lt;&gt;"")*ISNUMBER(FIND(UPPER(MID($D71,'Cevap Anahtarı'!$A$2:$A$121,1)),"ABCDE"))*(MID($D71,'Cevap Anahtarı'!$A$2:$A$121,1)&lt;&gt;'Cevap Anahtarı'!$C$2:$C$121)))</f>
        <v/>
      </c>
      <c r="J71" s="15">
        <f>IF($B71="","",ROUND(H71-IF(Ayarlar!$B$6&gt;0,I71/Ayarlar!$B$6,0),2))</f>
        <v/>
      </c>
      <c r="K71" s="14">
        <f>IF($B71="","",SUMPRODUCT(('Cevap Anahtarı'!$B$2:$B$121=K$2)*('Cevap Anahtarı'!$C$2:$C$121&lt;&gt;"")*(MID($D71,'Cevap Anahtarı'!$A$2:$A$121,1)='Cevap Anahtarı'!$C$2:$C$121)))</f>
        <v/>
      </c>
      <c r="L71" s="14">
        <f>IF($B71="","",SUMPRODUCT(('Cevap Anahtarı'!$B$2:$B$121=K$2)*('Cevap Anahtarı'!$C$2:$C$121&lt;&gt;"")*(MID($D71,'Cevap Anahtarı'!$A$2:$A$121,1)&lt;&gt;"")*ISNUMBER(FIND(UPPER(MID($D71,'Cevap Anahtarı'!$A$2:$A$121,1)),"ABCDE"))*(MID($D71,'Cevap Anahtarı'!$A$2:$A$121,1)&lt;&gt;'Cevap Anahtarı'!$C$2:$C$121)))</f>
        <v/>
      </c>
      <c r="M71" s="15">
        <f>IF($B71="","",ROUND(K71-IF(Ayarlar!$B$6&gt;0,L71/Ayarlar!$B$6,0),2))</f>
        <v/>
      </c>
      <c r="N71" s="14">
        <f>IF($B71="","",SUMPRODUCT(('Cevap Anahtarı'!$B$2:$B$121=N$2)*('Cevap Anahtarı'!$C$2:$C$121&lt;&gt;"")*(MID($D71,'Cevap Anahtarı'!$A$2:$A$121,1)='Cevap Anahtarı'!$C$2:$C$121)))</f>
        <v/>
      </c>
      <c r="O71" s="14">
        <f>IF($B71="","",SUMPRODUCT(('Cevap Anahtarı'!$B$2:$B$121=N$2)*('Cevap Anahtarı'!$C$2:$C$121&lt;&gt;"")*(MID($D71,'Cevap Anahtarı'!$A$2:$A$121,1)&lt;&gt;"")*ISNUMBER(FIND(UPPER(MID($D71,'Cevap Anahtarı'!$A$2:$A$121,1)),"ABCDE"))*(MID($D71,'Cevap Anahtarı'!$A$2:$A$121,1)&lt;&gt;'Cevap Anahtarı'!$C$2:$C$121)))</f>
        <v/>
      </c>
      <c r="P71" s="15">
        <f>IF($B71="","",ROUND(N71-IF(Ayarlar!$B$6&gt;0,O71/Ayarlar!$B$6,0),2))</f>
        <v/>
      </c>
      <c r="Q71" s="14">
        <f>IF($B71="","",SUMPRODUCT(('Cevap Anahtarı'!$B$2:$B$121=Q$2)*('Cevap Anahtarı'!$C$2:$C$121&lt;&gt;"")*(MID($D71,'Cevap Anahtarı'!$A$2:$A$121,1)='Cevap Anahtarı'!$C$2:$C$121)))</f>
        <v/>
      </c>
      <c r="R71" s="14">
        <f>IF($B71="","",SUMPRODUCT(('Cevap Anahtarı'!$B$2:$B$121=Q$2)*('Cevap Anahtarı'!$C$2:$C$121&lt;&gt;"")*(MID($D71,'Cevap Anahtarı'!$A$2:$A$121,1)&lt;&gt;"")*ISNUMBER(FIND(UPPER(MID($D71,'Cevap Anahtarı'!$A$2:$A$121,1)),"ABCDE"))*(MID($D71,'Cevap Anahtarı'!$A$2:$A$121,1)&lt;&gt;'Cevap Anahtarı'!$C$2:$C$121)))</f>
        <v/>
      </c>
      <c r="S71" s="15">
        <f>IF($B71="","",ROUND(Q71-IF(Ayarlar!$B$6&gt;0,R71/Ayarlar!$B$6,0),2))</f>
        <v/>
      </c>
      <c r="T71" s="14">
        <f>IF($B71="","",SUMPRODUCT(('Cevap Anahtarı'!$B$2:$B$121=T$2)*('Cevap Anahtarı'!$C$2:$C$121&lt;&gt;"")*(MID($D71,'Cevap Anahtarı'!$A$2:$A$121,1)='Cevap Anahtarı'!$C$2:$C$121)))</f>
        <v/>
      </c>
      <c r="U71" s="14">
        <f>IF($B71="","",SUMPRODUCT(('Cevap Anahtarı'!$B$2:$B$121=T$2)*('Cevap Anahtarı'!$C$2:$C$121&lt;&gt;"")*(MID($D71,'Cevap Anahtarı'!$A$2:$A$121,1)&lt;&gt;"")*ISNUMBER(FIND(UPPER(MID($D71,'Cevap Anahtarı'!$A$2:$A$121,1)),"ABCDE"))*(MID($D71,'Cevap Anahtarı'!$A$2:$A$121,1)&lt;&gt;'Cevap Anahtarı'!$C$2:$C$121)))</f>
        <v/>
      </c>
      <c r="V71" s="15">
        <f>IF($B71="","",ROUND(T71-IF(Ayarlar!$B$6&gt;0,U71/Ayarlar!$B$6,0),2))</f>
        <v/>
      </c>
      <c r="W71" s="15">
        <f>IF($B71="","",G71+J71+M71+P71+S71+V71)</f>
        <v/>
      </c>
      <c r="X71" s="14">
        <f>IF($B71="","",RANK(W71,$W$4:$W$503))</f>
        <v/>
      </c>
    </row>
    <row r="72">
      <c r="E72" s="14">
        <f>IF($B72="","",SUMPRODUCT(('Cevap Anahtarı'!$B$2:$B$121=E$2)*('Cevap Anahtarı'!$C$2:$C$121&lt;&gt;"")*(MID($D72,'Cevap Anahtarı'!$A$2:$A$121,1)='Cevap Anahtarı'!$C$2:$C$121)))</f>
        <v/>
      </c>
      <c r="F72" s="14">
        <f>IF($B72="","",SUMPRODUCT(('Cevap Anahtarı'!$B$2:$B$121=E$2)*('Cevap Anahtarı'!$C$2:$C$121&lt;&gt;"")*(MID($D72,'Cevap Anahtarı'!$A$2:$A$121,1)&lt;&gt;"")*ISNUMBER(FIND(UPPER(MID($D72,'Cevap Anahtarı'!$A$2:$A$121,1)),"ABCDE"))*(MID($D72,'Cevap Anahtarı'!$A$2:$A$121,1)&lt;&gt;'Cevap Anahtarı'!$C$2:$C$121)))</f>
        <v/>
      </c>
      <c r="G72" s="15">
        <f>IF($B72="","",ROUND(E72-IF(Ayarlar!$B$6&gt;0,F72/Ayarlar!$B$6,0),2))</f>
        <v/>
      </c>
      <c r="H72" s="14">
        <f>IF($B72="","",SUMPRODUCT(('Cevap Anahtarı'!$B$2:$B$121=H$2)*('Cevap Anahtarı'!$C$2:$C$121&lt;&gt;"")*(MID($D72,'Cevap Anahtarı'!$A$2:$A$121,1)='Cevap Anahtarı'!$C$2:$C$121)))</f>
        <v/>
      </c>
      <c r="I72" s="14">
        <f>IF($B72="","",SUMPRODUCT(('Cevap Anahtarı'!$B$2:$B$121=H$2)*('Cevap Anahtarı'!$C$2:$C$121&lt;&gt;"")*(MID($D72,'Cevap Anahtarı'!$A$2:$A$121,1)&lt;&gt;"")*ISNUMBER(FIND(UPPER(MID($D72,'Cevap Anahtarı'!$A$2:$A$121,1)),"ABCDE"))*(MID($D72,'Cevap Anahtarı'!$A$2:$A$121,1)&lt;&gt;'Cevap Anahtarı'!$C$2:$C$121)))</f>
        <v/>
      </c>
      <c r="J72" s="15">
        <f>IF($B72="","",ROUND(H72-IF(Ayarlar!$B$6&gt;0,I72/Ayarlar!$B$6,0),2))</f>
        <v/>
      </c>
      <c r="K72" s="14">
        <f>IF($B72="","",SUMPRODUCT(('Cevap Anahtarı'!$B$2:$B$121=K$2)*('Cevap Anahtarı'!$C$2:$C$121&lt;&gt;"")*(MID($D72,'Cevap Anahtarı'!$A$2:$A$121,1)='Cevap Anahtarı'!$C$2:$C$121)))</f>
        <v/>
      </c>
      <c r="L72" s="14">
        <f>IF($B72="","",SUMPRODUCT(('Cevap Anahtarı'!$B$2:$B$121=K$2)*('Cevap Anahtarı'!$C$2:$C$121&lt;&gt;"")*(MID($D72,'Cevap Anahtarı'!$A$2:$A$121,1)&lt;&gt;"")*ISNUMBER(FIND(UPPER(MID($D72,'Cevap Anahtarı'!$A$2:$A$121,1)),"ABCDE"))*(MID($D72,'Cevap Anahtarı'!$A$2:$A$121,1)&lt;&gt;'Cevap Anahtarı'!$C$2:$C$121)))</f>
        <v/>
      </c>
      <c r="M72" s="15">
        <f>IF($B72="","",ROUND(K72-IF(Ayarlar!$B$6&gt;0,L72/Ayarlar!$B$6,0),2))</f>
        <v/>
      </c>
      <c r="N72" s="14">
        <f>IF($B72="","",SUMPRODUCT(('Cevap Anahtarı'!$B$2:$B$121=N$2)*('Cevap Anahtarı'!$C$2:$C$121&lt;&gt;"")*(MID($D72,'Cevap Anahtarı'!$A$2:$A$121,1)='Cevap Anahtarı'!$C$2:$C$121)))</f>
        <v/>
      </c>
      <c r="O72" s="14">
        <f>IF($B72="","",SUMPRODUCT(('Cevap Anahtarı'!$B$2:$B$121=N$2)*('Cevap Anahtarı'!$C$2:$C$121&lt;&gt;"")*(MID($D72,'Cevap Anahtarı'!$A$2:$A$121,1)&lt;&gt;"")*ISNUMBER(FIND(UPPER(MID($D72,'Cevap Anahtarı'!$A$2:$A$121,1)),"ABCDE"))*(MID($D72,'Cevap Anahtarı'!$A$2:$A$121,1)&lt;&gt;'Cevap Anahtarı'!$C$2:$C$121)))</f>
        <v/>
      </c>
      <c r="P72" s="15">
        <f>IF($B72="","",ROUND(N72-IF(Ayarlar!$B$6&gt;0,O72/Ayarlar!$B$6,0),2))</f>
        <v/>
      </c>
      <c r="Q72" s="14">
        <f>IF($B72="","",SUMPRODUCT(('Cevap Anahtarı'!$B$2:$B$121=Q$2)*('Cevap Anahtarı'!$C$2:$C$121&lt;&gt;"")*(MID($D72,'Cevap Anahtarı'!$A$2:$A$121,1)='Cevap Anahtarı'!$C$2:$C$121)))</f>
        <v/>
      </c>
      <c r="R72" s="14">
        <f>IF($B72="","",SUMPRODUCT(('Cevap Anahtarı'!$B$2:$B$121=Q$2)*('Cevap Anahtarı'!$C$2:$C$121&lt;&gt;"")*(MID($D72,'Cevap Anahtarı'!$A$2:$A$121,1)&lt;&gt;"")*ISNUMBER(FIND(UPPER(MID($D72,'Cevap Anahtarı'!$A$2:$A$121,1)),"ABCDE"))*(MID($D72,'Cevap Anahtarı'!$A$2:$A$121,1)&lt;&gt;'Cevap Anahtarı'!$C$2:$C$121)))</f>
        <v/>
      </c>
      <c r="S72" s="15">
        <f>IF($B72="","",ROUND(Q72-IF(Ayarlar!$B$6&gt;0,R72/Ayarlar!$B$6,0),2))</f>
        <v/>
      </c>
      <c r="T72" s="14">
        <f>IF($B72="","",SUMPRODUCT(('Cevap Anahtarı'!$B$2:$B$121=T$2)*('Cevap Anahtarı'!$C$2:$C$121&lt;&gt;"")*(MID($D72,'Cevap Anahtarı'!$A$2:$A$121,1)='Cevap Anahtarı'!$C$2:$C$121)))</f>
        <v/>
      </c>
      <c r="U72" s="14">
        <f>IF($B72="","",SUMPRODUCT(('Cevap Anahtarı'!$B$2:$B$121=T$2)*('Cevap Anahtarı'!$C$2:$C$121&lt;&gt;"")*(MID($D72,'Cevap Anahtarı'!$A$2:$A$121,1)&lt;&gt;"")*ISNUMBER(FIND(UPPER(MID($D72,'Cevap Anahtarı'!$A$2:$A$121,1)),"ABCDE"))*(MID($D72,'Cevap Anahtarı'!$A$2:$A$121,1)&lt;&gt;'Cevap Anahtarı'!$C$2:$C$121)))</f>
        <v/>
      </c>
      <c r="V72" s="15">
        <f>IF($B72="","",ROUND(T72-IF(Ayarlar!$B$6&gt;0,U72/Ayarlar!$B$6,0),2))</f>
        <v/>
      </c>
      <c r="W72" s="15">
        <f>IF($B72="","",G72+J72+M72+P72+S72+V72)</f>
        <v/>
      </c>
      <c r="X72" s="14">
        <f>IF($B72="","",RANK(W72,$W$4:$W$503))</f>
        <v/>
      </c>
    </row>
    <row r="73">
      <c r="E73" s="14">
        <f>IF($B73="","",SUMPRODUCT(('Cevap Anahtarı'!$B$2:$B$121=E$2)*('Cevap Anahtarı'!$C$2:$C$121&lt;&gt;"")*(MID($D73,'Cevap Anahtarı'!$A$2:$A$121,1)='Cevap Anahtarı'!$C$2:$C$121)))</f>
        <v/>
      </c>
      <c r="F73" s="14">
        <f>IF($B73="","",SUMPRODUCT(('Cevap Anahtarı'!$B$2:$B$121=E$2)*('Cevap Anahtarı'!$C$2:$C$121&lt;&gt;"")*(MID($D73,'Cevap Anahtarı'!$A$2:$A$121,1)&lt;&gt;"")*ISNUMBER(FIND(UPPER(MID($D73,'Cevap Anahtarı'!$A$2:$A$121,1)),"ABCDE"))*(MID($D73,'Cevap Anahtarı'!$A$2:$A$121,1)&lt;&gt;'Cevap Anahtarı'!$C$2:$C$121)))</f>
        <v/>
      </c>
      <c r="G73" s="15">
        <f>IF($B73="","",ROUND(E73-IF(Ayarlar!$B$6&gt;0,F73/Ayarlar!$B$6,0),2))</f>
        <v/>
      </c>
      <c r="H73" s="14">
        <f>IF($B73="","",SUMPRODUCT(('Cevap Anahtarı'!$B$2:$B$121=H$2)*('Cevap Anahtarı'!$C$2:$C$121&lt;&gt;"")*(MID($D73,'Cevap Anahtarı'!$A$2:$A$121,1)='Cevap Anahtarı'!$C$2:$C$121)))</f>
        <v/>
      </c>
      <c r="I73" s="14">
        <f>IF($B73="","",SUMPRODUCT(('Cevap Anahtarı'!$B$2:$B$121=H$2)*('Cevap Anahtarı'!$C$2:$C$121&lt;&gt;"")*(MID($D73,'Cevap Anahtarı'!$A$2:$A$121,1)&lt;&gt;"")*ISNUMBER(FIND(UPPER(MID($D73,'Cevap Anahtarı'!$A$2:$A$121,1)),"ABCDE"))*(MID($D73,'Cevap Anahtarı'!$A$2:$A$121,1)&lt;&gt;'Cevap Anahtarı'!$C$2:$C$121)))</f>
        <v/>
      </c>
      <c r="J73" s="15">
        <f>IF($B73="","",ROUND(H73-IF(Ayarlar!$B$6&gt;0,I73/Ayarlar!$B$6,0),2))</f>
        <v/>
      </c>
      <c r="K73" s="14">
        <f>IF($B73="","",SUMPRODUCT(('Cevap Anahtarı'!$B$2:$B$121=K$2)*('Cevap Anahtarı'!$C$2:$C$121&lt;&gt;"")*(MID($D73,'Cevap Anahtarı'!$A$2:$A$121,1)='Cevap Anahtarı'!$C$2:$C$121)))</f>
        <v/>
      </c>
      <c r="L73" s="14">
        <f>IF($B73="","",SUMPRODUCT(('Cevap Anahtarı'!$B$2:$B$121=K$2)*('Cevap Anahtarı'!$C$2:$C$121&lt;&gt;"")*(MID($D73,'Cevap Anahtarı'!$A$2:$A$121,1)&lt;&gt;"")*ISNUMBER(FIND(UPPER(MID($D73,'Cevap Anahtarı'!$A$2:$A$121,1)),"ABCDE"))*(MID($D73,'Cevap Anahtarı'!$A$2:$A$121,1)&lt;&gt;'Cevap Anahtarı'!$C$2:$C$121)))</f>
        <v/>
      </c>
      <c r="M73" s="15">
        <f>IF($B73="","",ROUND(K73-IF(Ayarlar!$B$6&gt;0,L73/Ayarlar!$B$6,0),2))</f>
        <v/>
      </c>
      <c r="N73" s="14">
        <f>IF($B73="","",SUMPRODUCT(('Cevap Anahtarı'!$B$2:$B$121=N$2)*('Cevap Anahtarı'!$C$2:$C$121&lt;&gt;"")*(MID($D73,'Cevap Anahtarı'!$A$2:$A$121,1)='Cevap Anahtarı'!$C$2:$C$121)))</f>
        <v/>
      </c>
      <c r="O73" s="14">
        <f>IF($B73="","",SUMPRODUCT(('Cevap Anahtarı'!$B$2:$B$121=N$2)*('Cevap Anahtarı'!$C$2:$C$121&lt;&gt;"")*(MID($D73,'Cevap Anahtarı'!$A$2:$A$121,1)&lt;&gt;"")*ISNUMBER(FIND(UPPER(MID($D73,'Cevap Anahtarı'!$A$2:$A$121,1)),"ABCDE"))*(MID($D73,'Cevap Anahtarı'!$A$2:$A$121,1)&lt;&gt;'Cevap Anahtarı'!$C$2:$C$121)))</f>
        <v/>
      </c>
      <c r="P73" s="15">
        <f>IF($B73="","",ROUND(N73-IF(Ayarlar!$B$6&gt;0,O73/Ayarlar!$B$6,0),2))</f>
        <v/>
      </c>
      <c r="Q73" s="14">
        <f>IF($B73="","",SUMPRODUCT(('Cevap Anahtarı'!$B$2:$B$121=Q$2)*('Cevap Anahtarı'!$C$2:$C$121&lt;&gt;"")*(MID($D73,'Cevap Anahtarı'!$A$2:$A$121,1)='Cevap Anahtarı'!$C$2:$C$121)))</f>
        <v/>
      </c>
      <c r="R73" s="14">
        <f>IF($B73="","",SUMPRODUCT(('Cevap Anahtarı'!$B$2:$B$121=Q$2)*('Cevap Anahtarı'!$C$2:$C$121&lt;&gt;"")*(MID($D73,'Cevap Anahtarı'!$A$2:$A$121,1)&lt;&gt;"")*ISNUMBER(FIND(UPPER(MID($D73,'Cevap Anahtarı'!$A$2:$A$121,1)),"ABCDE"))*(MID($D73,'Cevap Anahtarı'!$A$2:$A$121,1)&lt;&gt;'Cevap Anahtarı'!$C$2:$C$121)))</f>
        <v/>
      </c>
      <c r="S73" s="15">
        <f>IF($B73="","",ROUND(Q73-IF(Ayarlar!$B$6&gt;0,R73/Ayarlar!$B$6,0),2))</f>
        <v/>
      </c>
      <c r="T73" s="14">
        <f>IF($B73="","",SUMPRODUCT(('Cevap Anahtarı'!$B$2:$B$121=T$2)*('Cevap Anahtarı'!$C$2:$C$121&lt;&gt;"")*(MID($D73,'Cevap Anahtarı'!$A$2:$A$121,1)='Cevap Anahtarı'!$C$2:$C$121)))</f>
        <v/>
      </c>
      <c r="U73" s="14">
        <f>IF($B73="","",SUMPRODUCT(('Cevap Anahtarı'!$B$2:$B$121=T$2)*('Cevap Anahtarı'!$C$2:$C$121&lt;&gt;"")*(MID($D73,'Cevap Anahtarı'!$A$2:$A$121,1)&lt;&gt;"")*ISNUMBER(FIND(UPPER(MID($D73,'Cevap Anahtarı'!$A$2:$A$121,1)),"ABCDE"))*(MID($D73,'Cevap Anahtarı'!$A$2:$A$121,1)&lt;&gt;'Cevap Anahtarı'!$C$2:$C$121)))</f>
        <v/>
      </c>
      <c r="V73" s="15">
        <f>IF($B73="","",ROUND(T73-IF(Ayarlar!$B$6&gt;0,U73/Ayarlar!$B$6,0),2))</f>
        <v/>
      </c>
      <c r="W73" s="15">
        <f>IF($B73="","",G73+J73+M73+P73+S73+V73)</f>
        <v/>
      </c>
      <c r="X73" s="14">
        <f>IF($B73="","",RANK(W73,$W$4:$W$503))</f>
        <v/>
      </c>
    </row>
    <row r="74">
      <c r="E74" s="14">
        <f>IF($B74="","",SUMPRODUCT(('Cevap Anahtarı'!$B$2:$B$121=E$2)*('Cevap Anahtarı'!$C$2:$C$121&lt;&gt;"")*(MID($D74,'Cevap Anahtarı'!$A$2:$A$121,1)='Cevap Anahtarı'!$C$2:$C$121)))</f>
        <v/>
      </c>
      <c r="F74" s="14">
        <f>IF($B74="","",SUMPRODUCT(('Cevap Anahtarı'!$B$2:$B$121=E$2)*('Cevap Anahtarı'!$C$2:$C$121&lt;&gt;"")*(MID($D74,'Cevap Anahtarı'!$A$2:$A$121,1)&lt;&gt;"")*ISNUMBER(FIND(UPPER(MID($D74,'Cevap Anahtarı'!$A$2:$A$121,1)),"ABCDE"))*(MID($D74,'Cevap Anahtarı'!$A$2:$A$121,1)&lt;&gt;'Cevap Anahtarı'!$C$2:$C$121)))</f>
        <v/>
      </c>
      <c r="G74" s="15">
        <f>IF($B74="","",ROUND(E74-IF(Ayarlar!$B$6&gt;0,F74/Ayarlar!$B$6,0),2))</f>
        <v/>
      </c>
      <c r="H74" s="14">
        <f>IF($B74="","",SUMPRODUCT(('Cevap Anahtarı'!$B$2:$B$121=H$2)*('Cevap Anahtarı'!$C$2:$C$121&lt;&gt;"")*(MID($D74,'Cevap Anahtarı'!$A$2:$A$121,1)='Cevap Anahtarı'!$C$2:$C$121)))</f>
        <v/>
      </c>
      <c r="I74" s="14">
        <f>IF($B74="","",SUMPRODUCT(('Cevap Anahtarı'!$B$2:$B$121=H$2)*('Cevap Anahtarı'!$C$2:$C$121&lt;&gt;"")*(MID($D74,'Cevap Anahtarı'!$A$2:$A$121,1)&lt;&gt;"")*ISNUMBER(FIND(UPPER(MID($D74,'Cevap Anahtarı'!$A$2:$A$121,1)),"ABCDE"))*(MID($D74,'Cevap Anahtarı'!$A$2:$A$121,1)&lt;&gt;'Cevap Anahtarı'!$C$2:$C$121)))</f>
        <v/>
      </c>
      <c r="J74" s="15">
        <f>IF($B74="","",ROUND(H74-IF(Ayarlar!$B$6&gt;0,I74/Ayarlar!$B$6,0),2))</f>
        <v/>
      </c>
      <c r="K74" s="14">
        <f>IF($B74="","",SUMPRODUCT(('Cevap Anahtarı'!$B$2:$B$121=K$2)*('Cevap Anahtarı'!$C$2:$C$121&lt;&gt;"")*(MID($D74,'Cevap Anahtarı'!$A$2:$A$121,1)='Cevap Anahtarı'!$C$2:$C$121)))</f>
        <v/>
      </c>
      <c r="L74" s="14">
        <f>IF($B74="","",SUMPRODUCT(('Cevap Anahtarı'!$B$2:$B$121=K$2)*('Cevap Anahtarı'!$C$2:$C$121&lt;&gt;"")*(MID($D74,'Cevap Anahtarı'!$A$2:$A$121,1)&lt;&gt;"")*ISNUMBER(FIND(UPPER(MID($D74,'Cevap Anahtarı'!$A$2:$A$121,1)),"ABCDE"))*(MID($D74,'Cevap Anahtarı'!$A$2:$A$121,1)&lt;&gt;'Cevap Anahtarı'!$C$2:$C$121)))</f>
        <v/>
      </c>
      <c r="M74" s="15">
        <f>IF($B74="","",ROUND(K74-IF(Ayarlar!$B$6&gt;0,L74/Ayarlar!$B$6,0),2))</f>
        <v/>
      </c>
      <c r="N74" s="14">
        <f>IF($B74="","",SUMPRODUCT(('Cevap Anahtarı'!$B$2:$B$121=N$2)*('Cevap Anahtarı'!$C$2:$C$121&lt;&gt;"")*(MID($D74,'Cevap Anahtarı'!$A$2:$A$121,1)='Cevap Anahtarı'!$C$2:$C$121)))</f>
        <v/>
      </c>
      <c r="O74" s="14">
        <f>IF($B74="","",SUMPRODUCT(('Cevap Anahtarı'!$B$2:$B$121=N$2)*('Cevap Anahtarı'!$C$2:$C$121&lt;&gt;"")*(MID($D74,'Cevap Anahtarı'!$A$2:$A$121,1)&lt;&gt;"")*ISNUMBER(FIND(UPPER(MID($D74,'Cevap Anahtarı'!$A$2:$A$121,1)),"ABCDE"))*(MID($D74,'Cevap Anahtarı'!$A$2:$A$121,1)&lt;&gt;'Cevap Anahtarı'!$C$2:$C$121)))</f>
        <v/>
      </c>
      <c r="P74" s="15">
        <f>IF($B74="","",ROUND(N74-IF(Ayarlar!$B$6&gt;0,O74/Ayarlar!$B$6,0),2))</f>
        <v/>
      </c>
      <c r="Q74" s="14">
        <f>IF($B74="","",SUMPRODUCT(('Cevap Anahtarı'!$B$2:$B$121=Q$2)*('Cevap Anahtarı'!$C$2:$C$121&lt;&gt;"")*(MID($D74,'Cevap Anahtarı'!$A$2:$A$121,1)='Cevap Anahtarı'!$C$2:$C$121)))</f>
        <v/>
      </c>
      <c r="R74" s="14">
        <f>IF($B74="","",SUMPRODUCT(('Cevap Anahtarı'!$B$2:$B$121=Q$2)*('Cevap Anahtarı'!$C$2:$C$121&lt;&gt;"")*(MID($D74,'Cevap Anahtarı'!$A$2:$A$121,1)&lt;&gt;"")*ISNUMBER(FIND(UPPER(MID($D74,'Cevap Anahtarı'!$A$2:$A$121,1)),"ABCDE"))*(MID($D74,'Cevap Anahtarı'!$A$2:$A$121,1)&lt;&gt;'Cevap Anahtarı'!$C$2:$C$121)))</f>
        <v/>
      </c>
      <c r="S74" s="15">
        <f>IF($B74="","",ROUND(Q74-IF(Ayarlar!$B$6&gt;0,R74/Ayarlar!$B$6,0),2))</f>
        <v/>
      </c>
      <c r="T74" s="14">
        <f>IF($B74="","",SUMPRODUCT(('Cevap Anahtarı'!$B$2:$B$121=T$2)*('Cevap Anahtarı'!$C$2:$C$121&lt;&gt;"")*(MID($D74,'Cevap Anahtarı'!$A$2:$A$121,1)='Cevap Anahtarı'!$C$2:$C$121)))</f>
        <v/>
      </c>
      <c r="U74" s="14">
        <f>IF($B74="","",SUMPRODUCT(('Cevap Anahtarı'!$B$2:$B$121=T$2)*('Cevap Anahtarı'!$C$2:$C$121&lt;&gt;"")*(MID($D74,'Cevap Anahtarı'!$A$2:$A$121,1)&lt;&gt;"")*ISNUMBER(FIND(UPPER(MID($D74,'Cevap Anahtarı'!$A$2:$A$121,1)),"ABCDE"))*(MID($D74,'Cevap Anahtarı'!$A$2:$A$121,1)&lt;&gt;'Cevap Anahtarı'!$C$2:$C$121)))</f>
        <v/>
      </c>
      <c r="V74" s="15">
        <f>IF($B74="","",ROUND(T74-IF(Ayarlar!$B$6&gt;0,U74/Ayarlar!$B$6,0),2))</f>
        <v/>
      </c>
      <c r="W74" s="15">
        <f>IF($B74="","",G74+J74+M74+P74+S74+V74)</f>
        <v/>
      </c>
      <c r="X74" s="14">
        <f>IF($B74="","",RANK(W74,$W$4:$W$503))</f>
        <v/>
      </c>
    </row>
    <row r="75">
      <c r="E75" s="14">
        <f>IF($B75="","",SUMPRODUCT(('Cevap Anahtarı'!$B$2:$B$121=E$2)*('Cevap Anahtarı'!$C$2:$C$121&lt;&gt;"")*(MID($D75,'Cevap Anahtarı'!$A$2:$A$121,1)='Cevap Anahtarı'!$C$2:$C$121)))</f>
        <v/>
      </c>
      <c r="F75" s="14">
        <f>IF($B75="","",SUMPRODUCT(('Cevap Anahtarı'!$B$2:$B$121=E$2)*('Cevap Anahtarı'!$C$2:$C$121&lt;&gt;"")*(MID($D75,'Cevap Anahtarı'!$A$2:$A$121,1)&lt;&gt;"")*ISNUMBER(FIND(UPPER(MID($D75,'Cevap Anahtarı'!$A$2:$A$121,1)),"ABCDE"))*(MID($D75,'Cevap Anahtarı'!$A$2:$A$121,1)&lt;&gt;'Cevap Anahtarı'!$C$2:$C$121)))</f>
        <v/>
      </c>
      <c r="G75" s="15">
        <f>IF($B75="","",ROUND(E75-IF(Ayarlar!$B$6&gt;0,F75/Ayarlar!$B$6,0),2))</f>
        <v/>
      </c>
      <c r="H75" s="14">
        <f>IF($B75="","",SUMPRODUCT(('Cevap Anahtarı'!$B$2:$B$121=H$2)*('Cevap Anahtarı'!$C$2:$C$121&lt;&gt;"")*(MID($D75,'Cevap Anahtarı'!$A$2:$A$121,1)='Cevap Anahtarı'!$C$2:$C$121)))</f>
        <v/>
      </c>
      <c r="I75" s="14">
        <f>IF($B75="","",SUMPRODUCT(('Cevap Anahtarı'!$B$2:$B$121=H$2)*('Cevap Anahtarı'!$C$2:$C$121&lt;&gt;"")*(MID($D75,'Cevap Anahtarı'!$A$2:$A$121,1)&lt;&gt;"")*ISNUMBER(FIND(UPPER(MID($D75,'Cevap Anahtarı'!$A$2:$A$121,1)),"ABCDE"))*(MID($D75,'Cevap Anahtarı'!$A$2:$A$121,1)&lt;&gt;'Cevap Anahtarı'!$C$2:$C$121)))</f>
        <v/>
      </c>
      <c r="J75" s="15">
        <f>IF($B75="","",ROUND(H75-IF(Ayarlar!$B$6&gt;0,I75/Ayarlar!$B$6,0),2))</f>
        <v/>
      </c>
      <c r="K75" s="14">
        <f>IF($B75="","",SUMPRODUCT(('Cevap Anahtarı'!$B$2:$B$121=K$2)*('Cevap Anahtarı'!$C$2:$C$121&lt;&gt;"")*(MID($D75,'Cevap Anahtarı'!$A$2:$A$121,1)='Cevap Anahtarı'!$C$2:$C$121)))</f>
        <v/>
      </c>
      <c r="L75" s="14">
        <f>IF($B75="","",SUMPRODUCT(('Cevap Anahtarı'!$B$2:$B$121=K$2)*('Cevap Anahtarı'!$C$2:$C$121&lt;&gt;"")*(MID($D75,'Cevap Anahtarı'!$A$2:$A$121,1)&lt;&gt;"")*ISNUMBER(FIND(UPPER(MID($D75,'Cevap Anahtarı'!$A$2:$A$121,1)),"ABCDE"))*(MID($D75,'Cevap Anahtarı'!$A$2:$A$121,1)&lt;&gt;'Cevap Anahtarı'!$C$2:$C$121)))</f>
        <v/>
      </c>
      <c r="M75" s="15">
        <f>IF($B75="","",ROUND(K75-IF(Ayarlar!$B$6&gt;0,L75/Ayarlar!$B$6,0),2))</f>
        <v/>
      </c>
      <c r="N75" s="14">
        <f>IF($B75="","",SUMPRODUCT(('Cevap Anahtarı'!$B$2:$B$121=N$2)*('Cevap Anahtarı'!$C$2:$C$121&lt;&gt;"")*(MID($D75,'Cevap Anahtarı'!$A$2:$A$121,1)='Cevap Anahtarı'!$C$2:$C$121)))</f>
        <v/>
      </c>
      <c r="O75" s="14">
        <f>IF($B75="","",SUMPRODUCT(('Cevap Anahtarı'!$B$2:$B$121=N$2)*('Cevap Anahtarı'!$C$2:$C$121&lt;&gt;"")*(MID($D75,'Cevap Anahtarı'!$A$2:$A$121,1)&lt;&gt;"")*ISNUMBER(FIND(UPPER(MID($D75,'Cevap Anahtarı'!$A$2:$A$121,1)),"ABCDE"))*(MID($D75,'Cevap Anahtarı'!$A$2:$A$121,1)&lt;&gt;'Cevap Anahtarı'!$C$2:$C$121)))</f>
        <v/>
      </c>
      <c r="P75" s="15">
        <f>IF($B75="","",ROUND(N75-IF(Ayarlar!$B$6&gt;0,O75/Ayarlar!$B$6,0),2))</f>
        <v/>
      </c>
      <c r="Q75" s="14">
        <f>IF($B75="","",SUMPRODUCT(('Cevap Anahtarı'!$B$2:$B$121=Q$2)*('Cevap Anahtarı'!$C$2:$C$121&lt;&gt;"")*(MID($D75,'Cevap Anahtarı'!$A$2:$A$121,1)='Cevap Anahtarı'!$C$2:$C$121)))</f>
        <v/>
      </c>
      <c r="R75" s="14">
        <f>IF($B75="","",SUMPRODUCT(('Cevap Anahtarı'!$B$2:$B$121=Q$2)*('Cevap Anahtarı'!$C$2:$C$121&lt;&gt;"")*(MID($D75,'Cevap Anahtarı'!$A$2:$A$121,1)&lt;&gt;"")*ISNUMBER(FIND(UPPER(MID($D75,'Cevap Anahtarı'!$A$2:$A$121,1)),"ABCDE"))*(MID($D75,'Cevap Anahtarı'!$A$2:$A$121,1)&lt;&gt;'Cevap Anahtarı'!$C$2:$C$121)))</f>
        <v/>
      </c>
      <c r="S75" s="15">
        <f>IF($B75="","",ROUND(Q75-IF(Ayarlar!$B$6&gt;0,R75/Ayarlar!$B$6,0),2))</f>
        <v/>
      </c>
      <c r="T75" s="14">
        <f>IF($B75="","",SUMPRODUCT(('Cevap Anahtarı'!$B$2:$B$121=T$2)*('Cevap Anahtarı'!$C$2:$C$121&lt;&gt;"")*(MID($D75,'Cevap Anahtarı'!$A$2:$A$121,1)='Cevap Anahtarı'!$C$2:$C$121)))</f>
        <v/>
      </c>
      <c r="U75" s="14">
        <f>IF($B75="","",SUMPRODUCT(('Cevap Anahtarı'!$B$2:$B$121=T$2)*('Cevap Anahtarı'!$C$2:$C$121&lt;&gt;"")*(MID($D75,'Cevap Anahtarı'!$A$2:$A$121,1)&lt;&gt;"")*ISNUMBER(FIND(UPPER(MID($D75,'Cevap Anahtarı'!$A$2:$A$121,1)),"ABCDE"))*(MID($D75,'Cevap Anahtarı'!$A$2:$A$121,1)&lt;&gt;'Cevap Anahtarı'!$C$2:$C$121)))</f>
        <v/>
      </c>
      <c r="V75" s="15">
        <f>IF($B75="","",ROUND(T75-IF(Ayarlar!$B$6&gt;0,U75/Ayarlar!$B$6,0),2))</f>
        <v/>
      </c>
      <c r="W75" s="15">
        <f>IF($B75="","",G75+J75+M75+P75+S75+V75)</f>
        <v/>
      </c>
      <c r="X75" s="14">
        <f>IF($B75="","",RANK(W75,$W$4:$W$503))</f>
        <v/>
      </c>
    </row>
    <row r="76">
      <c r="E76" s="14">
        <f>IF($B76="","",SUMPRODUCT(('Cevap Anahtarı'!$B$2:$B$121=E$2)*('Cevap Anahtarı'!$C$2:$C$121&lt;&gt;"")*(MID($D76,'Cevap Anahtarı'!$A$2:$A$121,1)='Cevap Anahtarı'!$C$2:$C$121)))</f>
        <v/>
      </c>
      <c r="F76" s="14">
        <f>IF($B76="","",SUMPRODUCT(('Cevap Anahtarı'!$B$2:$B$121=E$2)*('Cevap Anahtarı'!$C$2:$C$121&lt;&gt;"")*(MID($D76,'Cevap Anahtarı'!$A$2:$A$121,1)&lt;&gt;"")*ISNUMBER(FIND(UPPER(MID($D76,'Cevap Anahtarı'!$A$2:$A$121,1)),"ABCDE"))*(MID($D76,'Cevap Anahtarı'!$A$2:$A$121,1)&lt;&gt;'Cevap Anahtarı'!$C$2:$C$121)))</f>
        <v/>
      </c>
      <c r="G76" s="15">
        <f>IF($B76="","",ROUND(E76-IF(Ayarlar!$B$6&gt;0,F76/Ayarlar!$B$6,0),2))</f>
        <v/>
      </c>
      <c r="H76" s="14">
        <f>IF($B76="","",SUMPRODUCT(('Cevap Anahtarı'!$B$2:$B$121=H$2)*('Cevap Anahtarı'!$C$2:$C$121&lt;&gt;"")*(MID($D76,'Cevap Anahtarı'!$A$2:$A$121,1)='Cevap Anahtarı'!$C$2:$C$121)))</f>
        <v/>
      </c>
      <c r="I76" s="14">
        <f>IF($B76="","",SUMPRODUCT(('Cevap Anahtarı'!$B$2:$B$121=H$2)*('Cevap Anahtarı'!$C$2:$C$121&lt;&gt;"")*(MID($D76,'Cevap Anahtarı'!$A$2:$A$121,1)&lt;&gt;"")*ISNUMBER(FIND(UPPER(MID($D76,'Cevap Anahtarı'!$A$2:$A$121,1)),"ABCDE"))*(MID($D76,'Cevap Anahtarı'!$A$2:$A$121,1)&lt;&gt;'Cevap Anahtarı'!$C$2:$C$121)))</f>
        <v/>
      </c>
      <c r="J76" s="15">
        <f>IF($B76="","",ROUND(H76-IF(Ayarlar!$B$6&gt;0,I76/Ayarlar!$B$6,0),2))</f>
        <v/>
      </c>
      <c r="K76" s="14">
        <f>IF($B76="","",SUMPRODUCT(('Cevap Anahtarı'!$B$2:$B$121=K$2)*('Cevap Anahtarı'!$C$2:$C$121&lt;&gt;"")*(MID($D76,'Cevap Anahtarı'!$A$2:$A$121,1)='Cevap Anahtarı'!$C$2:$C$121)))</f>
        <v/>
      </c>
      <c r="L76" s="14">
        <f>IF($B76="","",SUMPRODUCT(('Cevap Anahtarı'!$B$2:$B$121=K$2)*('Cevap Anahtarı'!$C$2:$C$121&lt;&gt;"")*(MID($D76,'Cevap Anahtarı'!$A$2:$A$121,1)&lt;&gt;"")*ISNUMBER(FIND(UPPER(MID($D76,'Cevap Anahtarı'!$A$2:$A$121,1)),"ABCDE"))*(MID($D76,'Cevap Anahtarı'!$A$2:$A$121,1)&lt;&gt;'Cevap Anahtarı'!$C$2:$C$121)))</f>
        <v/>
      </c>
      <c r="M76" s="15">
        <f>IF($B76="","",ROUND(K76-IF(Ayarlar!$B$6&gt;0,L76/Ayarlar!$B$6,0),2))</f>
        <v/>
      </c>
      <c r="N76" s="14">
        <f>IF($B76="","",SUMPRODUCT(('Cevap Anahtarı'!$B$2:$B$121=N$2)*('Cevap Anahtarı'!$C$2:$C$121&lt;&gt;"")*(MID($D76,'Cevap Anahtarı'!$A$2:$A$121,1)='Cevap Anahtarı'!$C$2:$C$121)))</f>
        <v/>
      </c>
      <c r="O76" s="14">
        <f>IF($B76="","",SUMPRODUCT(('Cevap Anahtarı'!$B$2:$B$121=N$2)*('Cevap Anahtarı'!$C$2:$C$121&lt;&gt;"")*(MID($D76,'Cevap Anahtarı'!$A$2:$A$121,1)&lt;&gt;"")*ISNUMBER(FIND(UPPER(MID($D76,'Cevap Anahtarı'!$A$2:$A$121,1)),"ABCDE"))*(MID($D76,'Cevap Anahtarı'!$A$2:$A$121,1)&lt;&gt;'Cevap Anahtarı'!$C$2:$C$121)))</f>
        <v/>
      </c>
      <c r="P76" s="15">
        <f>IF($B76="","",ROUND(N76-IF(Ayarlar!$B$6&gt;0,O76/Ayarlar!$B$6,0),2))</f>
        <v/>
      </c>
      <c r="Q76" s="14">
        <f>IF($B76="","",SUMPRODUCT(('Cevap Anahtarı'!$B$2:$B$121=Q$2)*('Cevap Anahtarı'!$C$2:$C$121&lt;&gt;"")*(MID($D76,'Cevap Anahtarı'!$A$2:$A$121,1)='Cevap Anahtarı'!$C$2:$C$121)))</f>
        <v/>
      </c>
      <c r="R76" s="14">
        <f>IF($B76="","",SUMPRODUCT(('Cevap Anahtarı'!$B$2:$B$121=Q$2)*('Cevap Anahtarı'!$C$2:$C$121&lt;&gt;"")*(MID($D76,'Cevap Anahtarı'!$A$2:$A$121,1)&lt;&gt;"")*ISNUMBER(FIND(UPPER(MID($D76,'Cevap Anahtarı'!$A$2:$A$121,1)),"ABCDE"))*(MID($D76,'Cevap Anahtarı'!$A$2:$A$121,1)&lt;&gt;'Cevap Anahtarı'!$C$2:$C$121)))</f>
        <v/>
      </c>
      <c r="S76" s="15">
        <f>IF($B76="","",ROUND(Q76-IF(Ayarlar!$B$6&gt;0,R76/Ayarlar!$B$6,0),2))</f>
        <v/>
      </c>
      <c r="T76" s="14">
        <f>IF($B76="","",SUMPRODUCT(('Cevap Anahtarı'!$B$2:$B$121=T$2)*('Cevap Anahtarı'!$C$2:$C$121&lt;&gt;"")*(MID($D76,'Cevap Anahtarı'!$A$2:$A$121,1)='Cevap Anahtarı'!$C$2:$C$121)))</f>
        <v/>
      </c>
      <c r="U76" s="14">
        <f>IF($B76="","",SUMPRODUCT(('Cevap Anahtarı'!$B$2:$B$121=T$2)*('Cevap Anahtarı'!$C$2:$C$121&lt;&gt;"")*(MID($D76,'Cevap Anahtarı'!$A$2:$A$121,1)&lt;&gt;"")*ISNUMBER(FIND(UPPER(MID($D76,'Cevap Anahtarı'!$A$2:$A$121,1)),"ABCDE"))*(MID($D76,'Cevap Anahtarı'!$A$2:$A$121,1)&lt;&gt;'Cevap Anahtarı'!$C$2:$C$121)))</f>
        <v/>
      </c>
      <c r="V76" s="15">
        <f>IF($B76="","",ROUND(T76-IF(Ayarlar!$B$6&gt;0,U76/Ayarlar!$B$6,0),2))</f>
        <v/>
      </c>
      <c r="W76" s="15">
        <f>IF($B76="","",G76+J76+M76+P76+S76+V76)</f>
        <v/>
      </c>
      <c r="X76" s="14">
        <f>IF($B76="","",RANK(W76,$W$4:$W$503))</f>
        <v/>
      </c>
    </row>
    <row r="77">
      <c r="E77" s="14">
        <f>IF($B77="","",SUMPRODUCT(('Cevap Anahtarı'!$B$2:$B$121=E$2)*('Cevap Anahtarı'!$C$2:$C$121&lt;&gt;"")*(MID($D77,'Cevap Anahtarı'!$A$2:$A$121,1)='Cevap Anahtarı'!$C$2:$C$121)))</f>
        <v/>
      </c>
      <c r="F77" s="14">
        <f>IF($B77="","",SUMPRODUCT(('Cevap Anahtarı'!$B$2:$B$121=E$2)*('Cevap Anahtarı'!$C$2:$C$121&lt;&gt;"")*(MID($D77,'Cevap Anahtarı'!$A$2:$A$121,1)&lt;&gt;"")*ISNUMBER(FIND(UPPER(MID($D77,'Cevap Anahtarı'!$A$2:$A$121,1)),"ABCDE"))*(MID($D77,'Cevap Anahtarı'!$A$2:$A$121,1)&lt;&gt;'Cevap Anahtarı'!$C$2:$C$121)))</f>
        <v/>
      </c>
      <c r="G77" s="15">
        <f>IF($B77="","",ROUND(E77-IF(Ayarlar!$B$6&gt;0,F77/Ayarlar!$B$6,0),2))</f>
        <v/>
      </c>
      <c r="H77" s="14">
        <f>IF($B77="","",SUMPRODUCT(('Cevap Anahtarı'!$B$2:$B$121=H$2)*('Cevap Anahtarı'!$C$2:$C$121&lt;&gt;"")*(MID($D77,'Cevap Anahtarı'!$A$2:$A$121,1)='Cevap Anahtarı'!$C$2:$C$121)))</f>
        <v/>
      </c>
      <c r="I77" s="14">
        <f>IF($B77="","",SUMPRODUCT(('Cevap Anahtarı'!$B$2:$B$121=H$2)*('Cevap Anahtarı'!$C$2:$C$121&lt;&gt;"")*(MID($D77,'Cevap Anahtarı'!$A$2:$A$121,1)&lt;&gt;"")*ISNUMBER(FIND(UPPER(MID($D77,'Cevap Anahtarı'!$A$2:$A$121,1)),"ABCDE"))*(MID($D77,'Cevap Anahtarı'!$A$2:$A$121,1)&lt;&gt;'Cevap Anahtarı'!$C$2:$C$121)))</f>
        <v/>
      </c>
      <c r="J77" s="15">
        <f>IF($B77="","",ROUND(H77-IF(Ayarlar!$B$6&gt;0,I77/Ayarlar!$B$6,0),2))</f>
        <v/>
      </c>
      <c r="K77" s="14">
        <f>IF($B77="","",SUMPRODUCT(('Cevap Anahtarı'!$B$2:$B$121=K$2)*('Cevap Anahtarı'!$C$2:$C$121&lt;&gt;"")*(MID($D77,'Cevap Anahtarı'!$A$2:$A$121,1)='Cevap Anahtarı'!$C$2:$C$121)))</f>
        <v/>
      </c>
      <c r="L77" s="14">
        <f>IF($B77="","",SUMPRODUCT(('Cevap Anahtarı'!$B$2:$B$121=K$2)*('Cevap Anahtarı'!$C$2:$C$121&lt;&gt;"")*(MID($D77,'Cevap Anahtarı'!$A$2:$A$121,1)&lt;&gt;"")*ISNUMBER(FIND(UPPER(MID($D77,'Cevap Anahtarı'!$A$2:$A$121,1)),"ABCDE"))*(MID($D77,'Cevap Anahtarı'!$A$2:$A$121,1)&lt;&gt;'Cevap Anahtarı'!$C$2:$C$121)))</f>
        <v/>
      </c>
      <c r="M77" s="15">
        <f>IF($B77="","",ROUND(K77-IF(Ayarlar!$B$6&gt;0,L77/Ayarlar!$B$6,0),2))</f>
        <v/>
      </c>
      <c r="N77" s="14">
        <f>IF($B77="","",SUMPRODUCT(('Cevap Anahtarı'!$B$2:$B$121=N$2)*('Cevap Anahtarı'!$C$2:$C$121&lt;&gt;"")*(MID($D77,'Cevap Anahtarı'!$A$2:$A$121,1)='Cevap Anahtarı'!$C$2:$C$121)))</f>
        <v/>
      </c>
      <c r="O77" s="14">
        <f>IF($B77="","",SUMPRODUCT(('Cevap Anahtarı'!$B$2:$B$121=N$2)*('Cevap Anahtarı'!$C$2:$C$121&lt;&gt;"")*(MID($D77,'Cevap Anahtarı'!$A$2:$A$121,1)&lt;&gt;"")*ISNUMBER(FIND(UPPER(MID($D77,'Cevap Anahtarı'!$A$2:$A$121,1)),"ABCDE"))*(MID($D77,'Cevap Anahtarı'!$A$2:$A$121,1)&lt;&gt;'Cevap Anahtarı'!$C$2:$C$121)))</f>
        <v/>
      </c>
      <c r="P77" s="15">
        <f>IF($B77="","",ROUND(N77-IF(Ayarlar!$B$6&gt;0,O77/Ayarlar!$B$6,0),2))</f>
        <v/>
      </c>
      <c r="Q77" s="14">
        <f>IF($B77="","",SUMPRODUCT(('Cevap Anahtarı'!$B$2:$B$121=Q$2)*('Cevap Anahtarı'!$C$2:$C$121&lt;&gt;"")*(MID($D77,'Cevap Anahtarı'!$A$2:$A$121,1)='Cevap Anahtarı'!$C$2:$C$121)))</f>
        <v/>
      </c>
      <c r="R77" s="14">
        <f>IF($B77="","",SUMPRODUCT(('Cevap Anahtarı'!$B$2:$B$121=Q$2)*('Cevap Anahtarı'!$C$2:$C$121&lt;&gt;"")*(MID($D77,'Cevap Anahtarı'!$A$2:$A$121,1)&lt;&gt;"")*ISNUMBER(FIND(UPPER(MID($D77,'Cevap Anahtarı'!$A$2:$A$121,1)),"ABCDE"))*(MID($D77,'Cevap Anahtarı'!$A$2:$A$121,1)&lt;&gt;'Cevap Anahtarı'!$C$2:$C$121)))</f>
        <v/>
      </c>
      <c r="S77" s="15">
        <f>IF($B77="","",ROUND(Q77-IF(Ayarlar!$B$6&gt;0,R77/Ayarlar!$B$6,0),2))</f>
        <v/>
      </c>
      <c r="T77" s="14">
        <f>IF($B77="","",SUMPRODUCT(('Cevap Anahtarı'!$B$2:$B$121=T$2)*('Cevap Anahtarı'!$C$2:$C$121&lt;&gt;"")*(MID($D77,'Cevap Anahtarı'!$A$2:$A$121,1)='Cevap Anahtarı'!$C$2:$C$121)))</f>
        <v/>
      </c>
      <c r="U77" s="14">
        <f>IF($B77="","",SUMPRODUCT(('Cevap Anahtarı'!$B$2:$B$121=T$2)*('Cevap Anahtarı'!$C$2:$C$121&lt;&gt;"")*(MID($D77,'Cevap Anahtarı'!$A$2:$A$121,1)&lt;&gt;"")*ISNUMBER(FIND(UPPER(MID($D77,'Cevap Anahtarı'!$A$2:$A$121,1)),"ABCDE"))*(MID($D77,'Cevap Anahtarı'!$A$2:$A$121,1)&lt;&gt;'Cevap Anahtarı'!$C$2:$C$121)))</f>
        <v/>
      </c>
      <c r="V77" s="15">
        <f>IF($B77="","",ROUND(T77-IF(Ayarlar!$B$6&gt;0,U77/Ayarlar!$B$6,0),2))</f>
        <v/>
      </c>
      <c r="W77" s="15">
        <f>IF($B77="","",G77+J77+M77+P77+S77+V77)</f>
        <v/>
      </c>
      <c r="X77" s="14">
        <f>IF($B77="","",RANK(W77,$W$4:$W$503))</f>
        <v/>
      </c>
    </row>
    <row r="78">
      <c r="E78" s="14">
        <f>IF($B78="","",SUMPRODUCT(('Cevap Anahtarı'!$B$2:$B$121=E$2)*('Cevap Anahtarı'!$C$2:$C$121&lt;&gt;"")*(MID($D78,'Cevap Anahtarı'!$A$2:$A$121,1)='Cevap Anahtarı'!$C$2:$C$121)))</f>
        <v/>
      </c>
      <c r="F78" s="14">
        <f>IF($B78="","",SUMPRODUCT(('Cevap Anahtarı'!$B$2:$B$121=E$2)*('Cevap Anahtarı'!$C$2:$C$121&lt;&gt;"")*(MID($D78,'Cevap Anahtarı'!$A$2:$A$121,1)&lt;&gt;"")*ISNUMBER(FIND(UPPER(MID($D78,'Cevap Anahtarı'!$A$2:$A$121,1)),"ABCDE"))*(MID($D78,'Cevap Anahtarı'!$A$2:$A$121,1)&lt;&gt;'Cevap Anahtarı'!$C$2:$C$121)))</f>
        <v/>
      </c>
      <c r="G78" s="15">
        <f>IF($B78="","",ROUND(E78-IF(Ayarlar!$B$6&gt;0,F78/Ayarlar!$B$6,0),2))</f>
        <v/>
      </c>
      <c r="H78" s="14">
        <f>IF($B78="","",SUMPRODUCT(('Cevap Anahtarı'!$B$2:$B$121=H$2)*('Cevap Anahtarı'!$C$2:$C$121&lt;&gt;"")*(MID($D78,'Cevap Anahtarı'!$A$2:$A$121,1)='Cevap Anahtarı'!$C$2:$C$121)))</f>
        <v/>
      </c>
      <c r="I78" s="14">
        <f>IF($B78="","",SUMPRODUCT(('Cevap Anahtarı'!$B$2:$B$121=H$2)*('Cevap Anahtarı'!$C$2:$C$121&lt;&gt;"")*(MID($D78,'Cevap Anahtarı'!$A$2:$A$121,1)&lt;&gt;"")*ISNUMBER(FIND(UPPER(MID($D78,'Cevap Anahtarı'!$A$2:$A$121,1)),"ABCDE"))*(MID($D78,'Cevap Anahtarı'!$A$2:$A$121,1)&lt;&gt;'Cevap Anahtarı'!$C$2:$C$121)))</f>
        <v/>
      </c>
      <c r="J78" s="15">
        <f>IF($B78="","",ROUND(H78-IF(Ayarlar!$B$6&gt;0,I78/Ayarlar!$B$6,0),2))</f>
        <v/>
      </c>
      <c r="K78" s="14">
        <f>IF($B78="","",SUMPRODUCT(('Cevap Anahtarı'!$B$2:$B$121=K$2)*('Cevap Anahtarı'!$C$2:$C$121&lt;&gt;"")*(MID($D78,'Cevap Anahtarı'!$A$2:$A$121,1)='Cevap Anahtarı'!$C$2:$C$121)))</f>
        <v/>
      </c>
      <c r="L78" s="14">
        <f>IF($B78="","",SUMPRODUCT(('Cevap Anahtarı'!$B$2:$B$121=K$2)*('Cevap Anahtarı'!$C$2:$C$121&lt;&gt;"")*(MID($D78,'Cevap Anahtarı'!$A$2:$A$121,1)&lt;&gt;"")*ISNUMBER(FIND(UPPER(MID($D78,'Cevap Anahtarı'!$A$2:$A$121,1)),"ABCDE"))*(MID($D78,'Cevap Anahtarı'!$A$2:$A$121,1)&lt;&gt;'Cevap Anahtarı'!$C$2:$C$121)))</f>
        <v/>
      </c>
      <c r="M78" s="15">
        <f>IF($B78="","",ROUND(K78-IF(Ayarlar!$B$6&gt;0,L78/Ayarlar!$B$6,0),2))</f>
        <v/>
      </c>
      <c r="N78" s="14">
        <f>IF($B78="","",SUMPRODUCT(('Cevap Anahtarı'!$B$2:$B$121=N$2)*('Cevap Anahtarı'!$C$2:$C$121&lt;&gt;"")*(MID($D78,'Cevap Anahtarı'!$A$2:$A$121,1)='Cevap Anahtarı'!$C$2:$C$121)))</f>
        <v/>
      </c>
      <c r="O78" s="14">
        <f>IF($B78="","",SUMPRODUCT(('Cevap Anahtarı'!$B$2:$B$121=N$2)*('Cevap Anahtarı'!$C$2:$C$121&lt;&gt;"")*(MID($D78,'Cevap Anahtarı'!$A$2:$A$121,1)&lt;&gt;"")*ISNUMBER(FIND(UPPER(MID($D78,'Cevap Anahtarı'!$A$2:$A$121,1)),"ABCDE"))*(MID($D78,'Cevap Anahtarı'!$A$2:$A$121,1)&lt;&gt;'Cevap Anahtarı'!$C$2:$C$121)))</f>
        <v/>
      </c>
      <c r="P78" s="15">
        <f>IF($B78="","",ROUND(N78-IF(Ayarlar!$B$6&gt;0,O78/Ayarlar!$B$6,0),2))</f>
        <v/>
      </c>
      <c r="Q78" s="14">
        <f>IF($B78="","",SUMPRODUCT(('Cevap Anahtarı'!$B$2:$B$121=Q$2)*('Cevap Anahtarı'!$C$2:$C$121&lt;&gt;"")*(MID($D78,'Cevap Anahtarı'!$A$2:$A$121,1)='Cevap Anahtarı'!$C$2:$C$121)))</f>
        <v/>
      </c>
      <c r="R78" s="14">
        <f>IF($B78="","",SUMPRODUCT(('Cevap Anahtarı'!$B$2:$B$121=Q$2)*('Cevap Anahtarı'!$C$2:$C$121&lt;&gt;"")*(MID($D78,'Cevap Anahtarı'!$A$2:$A$121,1)&lt;&gt;"")*ISNUMBER(FIND(UPPER(MID($D78,'Cevap Anahtarı'!$A$2:$A$121,1)),"ABCDE"))*(MID($D78,'Cevap Anahtarı'!$A$2:$A$121,1)&lt;&gt;'Cevap Anahtarı'!$C$2:$C$121)))</f>
        <v/>
      </c>
      <c r="S78" s="15">
        <f>IF($B78="","",ROUND(Q78-IF(Ayarlar!$B$6&gt;0,R78/Ayarlar!$B$6,0),2))</f>
        <v/>
      </c>
      <c r="T78" s="14">
        <f>IF($B78="","",SUMPRODUCT(('Cevap Anahtarı'!$B$2:$B$121=T$2)*('Cevap Anahtarı'!$C$2:$C$121&lt;&gt;"")*(MID($D78,'Cevap Anahtarı'!$A$2:$A$121,1)='Cevap Anahtarı'!$C$2:$C$121)))</f>
        <v/>
      </c>
      <c r="U78" s="14">
        <f>IF($B78="","",SUMPRODUCT(('Cevap Anahtarı'!$B$2:$B$121=T$2)*('Cevap Anahtarı'!$C$2:$C$121&lt;&gt;"")*(MID($D78,'Cevap Anahtarı'!$A$2:$A$121,1)&lt;&gt;"")*ISNUMBER(FIND(UPPER(MID($D78,'Cevap Anahtarı'!$A$2:$A$121,1)),"ABCDE"))*(MID($D78,'Cevap Anahtarı'!$A$2:$A$121,1)&lt;&gt;'Cevap Anahtarı'!$C$2:$C$121)))</f>
        <v/>
      </c>
      <c r="V78" s="15">
        <f>IF($B78="","",ROUND(T78-IF(Ayarlar!$B$6&gt;0,U78/Ayarlar!$B$6,0),2))</f>
        <v/>
      </c>
      <c r="W78" s="15">
        <f>IF($B78="","",G78+J78+M78+P78+S78+V78)</f>
        <v/>
      </c>
      <c r="X78" s="14">
        <f>IF($B78="","",RANK(W78,$W$4:$W$503))</f>
        <v/>
      </c>
    </row>
    <row r="79">
      <c r="E79" s="14">
        <f>IF($B79="","",SUMPRODUCT(('Cevap Anahtarı'!$B$2:$B$121=E$2)*('Cevap Anahtarı'!$C$2:$C$121&lt;&gt;"")*(MID($D79,'Cevap Anahtarı'!$A$2:$A$121,1)='Cevap Anahtarı'!$C$2:$C$121)))</f>
        <v/>
      </c>
      <c r="F79" s="14">
        <f>IF($B79="","",SUMPRODUCT(('Cevap Anahtarı'!$B$2:$B$121=E$2)*('Cevap Anahtarı'!$C$2:$C$121&lt;&gt;"")*(MID($D79,'Cevap Anahtarı'!$A$2:$A$121,1)&lt;&gt;"")*ISNUMBER(FIND(UPPER(MID($D79,'Cevap Anahtarı'!$A$2:$A$121,1)),"ABCDE"))*(MID($D79,'Cevap Anahtarı'!$A$2:$A$121,1)&lt;&gt;'Cevap Anahtarı'!$C$2:$C$121)))</f>
        <v/>
      </c>
      <c r="G79" s="15">
        <f>IF($B79="","",ROUND(E79-IF(Ayarlar!$B$6&gt;0,F79/Ayarlar!$B$6,0),2))</f>
        <v/>
      </c>
      <c r="H79" s="14">
        <f>IF($B79="","",SUMPRODUCT(('Cevap Anahtarı'!$B$2:$B$121=H$2)*('Cevap Anahtarı'!$C$2:$C$121&lt;&gt;"")*(MID($D79,'Cevap Anahtarı'!$A$2:$A$121,1)='Cevap Anahtarı'!$C$2:$C$121)))</f>
        <v/>
      </c>
      <c r="I79" s="14">
        <f>IF($B79="","",SUMPRODUCT(('Cevap Anahtarı'!$B$2:$B$121=H$2)*('Cevap Anahtarı'!$C$2:$C$121&lt;&gt;"")*(MID($D79,'Cevap Anahtarı'!$A$2:$A$121,1)&lt;&gt;"")*ISNUMBER(FIND(UPPER(MID($D79,'Cevap Anahtarı'!$A$2:$A$121,1)),"ABCDE"))*(MID($D79,'Cevap Anahtarı'!$A$2:$A$121,1)&lt;&gt;'Cevap Anahtarı'!$C$2:$C$121)))</f>
        <v/>
      </c>
      <c r="J79" s="15">
        <f>IF($B79="","",ROUND(H79-IF(Ayarlar!$B$6&gt;0,I79/Ayarlar!$B$6,0),2))</f>
        <v/>
      </c>
      <c r="K79" s="14">
        <f>IF($B79="","",SUMPRODUCT(('Cevap Anahtarı'!$B$2:$B$121=K$2)*('Cevap Anahtarı'!$C$2:$C$121&lt;&gt;"")*(MID($D79,'Cevap Anahtarı'!$A$2:$A$121,1)='Cevap Anahtarı'!$C$2:$C$121)))</f>
        <v/>
      </c>
      <c r="L79" s="14">
        <f>IF($B79="","",SUMPRODUCT(('Cevap Anahtarı'!$B$2:$B$121=K$2)*('Cevap Anahtarı'!$C$2:$C$121&lt;&gt;"")*(MID($D79,'Cevap Anahtarı'!$A$2:$A$121,1)&lt;&gt;"")*ISNUMBER(FIND(UPPER(MID($D79,'Cevap Anahtarı'!$A$2:$A$121,1)),"ABCDE"))*(MID($D79,'Cevap Anahtarı'!$A$2:$A$121,1)&lt;&gt;'Cevap Anahtarı'!$C$2:$C$121)))</f>
        <v/>
      </c>
      <c r="M79" s="15">
        <f>IF($B79="","",ROUND(K79-IF(Ayarlar!$B$6&gt;0,L79/Ayarlar!$B$6,0),2))</f>
        <v/>
      </c>
      <c r="N79" s="14">
        <f>IF($B79="","",SUMPRODUCT(('Cevap Anahtarı'!$B$2:$B$121=N$2)*('Cevap Anahtarı'!$C$2:$C$121&lt;&gt;"")*(MID($D79,'Cevap Anahtarı'!$A$2:$A$121,1)='Cevap Anahtarı'!$C$2:$C$121)))</f>
        <v/>
      </c>
      <c r="O79" s="14">
        <f>IF($B79="","",SUMPRODUCT(('Cevap Anahtarı'!$B$2:$B$121=N$2)*('Cevap Anahtarı'!$C$2:$C$121&lt;&gt;"")*(MID($D79,'Cevap Anahtarı'!$A$2:$A$121,1)&lt;&gt;"")*ISNUMBER(FIND(UPPER(MID($D79,'Cevap Anahtarı'!$A$2:$A$121,1)),"ABCDE"))*(MID($D79,'Cevap Anahtarı'!$A$2:$A$121,1)&lt;&gt;'Cevap Anahtarı'!$C$2:$C$121)))</f>
        <v/>
      </c>
      <c r="P79" s="15">
        <f>IF($B79="","",ROUND(N79-IF(Ayarlar!$B$6&gt;0,O79/Ayarlar!$B$6,0),2))</f>
        <v/>
      </c>
      <c r="Q79" s="14">
        <f>IF($B79="","",SUMPRODUCT(('Cevap Anahtarı'!$B$2:$B$121=Q$2)*('Cevap Anahtarı'!$C$2:$C$121&lt;&gt;"")*(MID($D79,'Cevap Anahtarı'!$A$2:$A$121,1)='Cevap Anahtarı'!$C$2:$C$121)))</f>
        <v/>
      </c>
      <c r="R79" s="14">
        <f>IF($B79="","",SUMPRODUCT(('Cevap Anahtarı'!$B$2:$B$121=Q$2)*('Cevap Anahtarı'!$C$2:$C$121&lt;&gt;"")*(MID($D79,'Cevap Anahtarı'!$A$2:$A$121,1)&lt;&gt;"")*ISNUMBER(FIND(UPPER(MID($D79,'Cevap Anahtarı'!$A$2:$A$121,1)),"ABCDE"))*(MID($D79,'Cevap Anahtarı'!$A$2:$A$121,1)&lt;&gt;'Cevap Anahtarı'!$C$2:$C$121)))</f>
        <v/>
      </c>
      <c r="S79" s="15">
        <f>IF($B79="","",ROUND(Q79-IF(Ayarlar!$B$6&gt;0,R79/Ayarlar!$B$6,0),2))</f>
        <v/>
      </c>
      <c r="T79" s="14">
        <f>IF($B79="","",SUMPRODUCT(('Cevap Anahtarı'!$B$2:$B$121=T$2)*('Cevap Anahtarı'!$C$2:$C$121&lt;&gt;"")*(MID($D79,'Cevap Anahtarı'!$A$2:$A$121,1)='Cevap Anahtarı'!$C$2:$C$121)))</f>
        <v/>
      </c>
      <c r="U79" s="14">
        <f>IF($B79="","",SUMPRODUCT(('Cevap Anahtarı'!$B$2:$B$121=T$2)*('Cevap Anahtarı'!$C$2:$C$121&lt;&gt;"")*(MID($D79,'Cevap Anahtarı'!$A$2:$A$121,1)&lt;&gt;"")*ISNUMBER(FIND(UPPER(MID($D79,'Cevap Anahtarı'!$A$2:$A$121,1)),"ABCDE"))*(MID($D79,'Cevap Anahtarı'!$A$2:$A$121,1)&lt;&gt;'Cevap Anahtarı'!$C$2:$C$121)))</f>
        <v/>
      </c>
      <c r="V79" s="15">
        <f>IF($B79="","",ROUND(T79-IF(Ayarlar!$B$6&gt;0,U79/Ayarlar!$B$6,0),2))</f>
        <v/>
      </c>
      <c r="W79" s="15">
        <f>IF($B79="","",G79+J79+M79+P79+S79+V79)</f>
        <v/>
      </c>
      <c r="X79" s="14">
        <f>IF($B79="","",RANK(W79,$W$4:$W$503))</f>
        <v/>
      </c>
    </row>
    <row r="80">
      <c r="E80" s="14">
        <f>IF($B80="","",SUMPRODUCT(('Cevap Anahtarı'!$B$2:$B$121=E$2)*('Cevap Anahtarı'!$C$2:$C$121&lt;&gt;"")*(MID($D80,'Cevap Anahtarı'!$A$2:$A$121,1)='Cevap Anahtarı'!$C$2:$C$121)))</f>
        <v/>
      </c>
      <c r="F80" s="14">
        <f>IF($B80="","",SUMPRODUCT(('Cevap Anahtarı'!$B$2:$B$121=E$2)*('Cevap Anahtarı'!$C$2:$C$121&lt;&gt;"")*(MID($D80,'Cevap Anahtarı'!$A$2:$A$121,1)&lt;&gt;"")*ISNUMBER(FIND(UPPER(MID($D80,'Cevap Anahtarı'!$A$2:$A$121,1)),"ABCDE"))*(MID($D80,'Cevap Anahtarı'!$A$2:$A$121,1)&lt;&gt;'Cevap Anahtarı'!$C$2:$C$121)))</f>
        <v/>
      </c>
      <c r="G80" s="15">
        <f>IF($B80="","",ROUND(E80-IF(Ayarlar!$B$6&gt;0,F80/Ayarlar!$B$6,0),2))</f>
        <v/>
      </c>
      <c r="H80" s="14">
        <f>IF($B80="","",SUMPRODUCT(('Cevap Anahtarı'!$B$2:$B$121=H$2)*('Cevap Anahtarı'!$C$2:$C$121&lt;&gt;"")*(MID($D80,'Cevap Anahtarı'!$A$2:$A$121,1)='Cevap Anahtarı'!$C$2:$C$121)))</f>
        <v/>
      </c>
      <c r="I80" s="14">
        <f>IF($B80="","",SUMPRODUCT(('Cevap Anahtarı'!$B$2:$B$121=H$2)*('Cevap Anahtarı'!$C$2:$C$121&lt;&gt;"")*(MID($D80,'Cevap Anahtarı'!$A$2:$A$121,1)&lt;&gt;"")*ISNUMBER(FIND(UPPER(MID($D80,'Cevap Anahtarı'!$A$2:$A$121,1)),"ABCDE"))*(MID($D80,'Cevap Anahtarı'!$A$2:$A$121,1)&lt;&gt;'Cevap Anahtarı'!$C$2:$C$121)))</f>
        <v/>
      </c>
      <c r="J80" s="15">
        <f>IF($B80="","",ROUND(H80-IF(Ayarlar!$B$6&gt;0,I80/Ayarlar!$B$6,0),2))</f>
        <v/>
      </c>
      <c r="K80" s="14">
        <f>IF($B80="","",SUMPRODUCT(('Cevap Anahtarı'!$B$2:$B$121=K$2)*('Cevap Anahtarı'!$C$2:$C$121&lt;&gt;"")*(MID($D80,'Cevap Anahtarı'!$A$2:$A$121,1)='Cevap Anahtarı'!$C$2:$C$121)))</f>
        <v/>
      </c>
      <c r="L80" s="14">
        <f>IF($B80="","",SUMPRODUCT(('Cevap Anahtarı'!$B$2:$B$121=K$2)*('Cevap Anahtarı'!$C$2:$C$121&lt;&gt;"")*(MID($D80,'Cevap Anahtarı'!$A$2:$A$121,1)&lt;&gt;"")*ISNUMBER(FIND(UPPER(MID($D80,'Cevap Anahtarı'!$A$2:$A$121,1)),"ABCDE"))*(MID($D80,'Cevap Anahtarı'!$A$2:$A$121,1)&lt;&gt;'Cevap Anahtarı'!$C$2:$C$121)))</f>
        <v/>
      </c>
      <c r="M80" s="15">
        <f>IF($B80="","",ROUND(K80-IF(Ayarlar!$B$6&gt;0,L80/Ayarlar!$B$6,0),2))</f>
        <v/>
      </c>
      <c r="N80" s="14">
        <f>IF($B80="","",SUMPRODUCT(('Cevap Anahtarı'!$B$2:$B$121=N$2)*('Cevap Anahtarı'!$C$2:$C$121&lt;&gt;"")*(MID($D80,'Cevap Anahtarı'!$A$2:$A$121,1)='Cevap Anahtarı'!$C$2:$C$121)))</f>
        <v/>
      </c>
      <c r="O80" s="14">
        <f>IF($B80="","",SUMPRODUCT(('Cevap Anahtarı'!$B$2:$B$121=N$2)*('Cevap Anahtarı'!$C$2:$C$121&lt;&gt;"")*(MID($D80,'Cevap Anahtarı'!$A$2:$A$121,1)&lt;&gt;"")*ISNUMBER(FIND(UPPER(MID($D80,'Cevap Anahtarı'!$A$2:$A$121,1)),"ABCDE"))*(MID($D80,'Cevap Anahtarı'!$A$2:$A$121,1)&lt;&gt;'Cevap Anahtarı'!$C$2:$C$121)))</f>
        <v/>
      </c>
      <c r="P80" s="15">
        <f>IF($B80="","",ROUND(N80-IF(Ayarlar!$B$6&gt;0,O80/Ayarlar!$B$6,0),2))</f>
        <v/>
      </c>
      <c r="Q80" s="14">
        <f>IF($B80="","",SUMPRODUCT(('Cevap Anahtarı'!$B$2:$B$121=Q$2)*('Cevap Anahtarı'!$C$2:$C$121&lt;&gt;"")*(MID($D80,'Cevap Anahtarı'!$A$2:$A$121,1)='Cevap Anahtarı'!$C$2:$C$121)))</f>
        <v/>
      </c>
      <c r="R80" s="14">
        <f>IF($B80="","",SUMPRODUCT(('Cevap Anahtarı'!$B$2:$B$121=Q$2)*('Cevap Anahtarı'!$C$2:$C$121&lt;&gt;"")*(MID($D80,'Cevap Anahtarı'!$A$2:$A$121,1)&lt;&gt;"")*ISNUMBER(FIND(UPPER(MID($D80,'Cevap Anahtarı'!$A$2:$A$121,1)),"ABCDE"))*(MID($D80,'Cevap Anahtarı'!$A$2:$A$121,1)&lt;&gt;'Cevap Anahtarı'!$C$2:$C$121)))</f>
        <v/>
      </c>
      <c r="S80" s="15">
        <f>IF($B80="","",ROUND(Q80-IF(Ayarlar!$B$6&gt;0,R80/Ayarlar!$B$6,0),2))</f>
        <v/>
      </c>
      <c r="T80" s="14">
        <f>IF($B80="","",SUMPRODUCT(('Cevap Anahtarı'!$B$2:$B$121=T$2)*('Cevap Anahtarı'!$C$2:$C$121&lt;&gt;"")*(MID($D80,'Cevap Anahtarı'!$A$2:$A$121,1)='Cevap Anahtarı'!$C$2:$C$121)))</f>
        <v/>
      </c>
      <c r="U80" s="14">
        <f>IF($B80="","",SUMPRODUCT(('Cevap Anahtarı'!$B$2:$B$121=T$2)*('Cevap Anahtarı'!$C$2:$C$121&lt;&gt;"")*(MID($D80,'Cevap Anahtarı'!$A$2:$A$121,1)&lt;&gt;"")*ISNUMBER(FIND(UPPER(MID($D80,'Cevap Anahtarı'!$A$2:$A$121,1)),"ABCDE"))*(MID($D80,'Cevap Anahtarı'!$A$2:$A$121,1)&lt;&gt;'Cevap Anahtarı'!$C$2:$C$121)))</f>
        <v/>
      </c>
      <c r="V80" s="15">
        <f>IF($B80="","",ROUND(T80-IF(Ayarlar!$B$6&gt;0,U80/Ayarlar!$B$6,0),2))</f>
        <v/>
      </c>
      <c r="W80" s="15">
        <f>IF($B80="","",G80+J80+M80+P80+S80+V80)</f>
        <v/>
      </c>
      <c r="X80" s="14">
        <f>IF($B80="","",RANK(W80,$W$4:$W$503))</f>
        <v/>
      </c>
    </row>
    <row r="81">
      <c r="E81" s="14">
        <f>IF($B81="","",SUMPRODUCT(('Cevap Anahtarı'!$B$2:$B$121=E$2)*('Cevap Anahtarı'!$C$2:$C$121&lt;&gt;"")*(MID($D81,'Cevap Anahtarı'!$A$2:$A$121,1)='Cevap Anahtarı'!$C$2:$C$121)))</f>
        <v/>
      </c>
      <c r="F81" s="14">
        <f>IF($B81="","",SUMPRODUCT(('Cevap Anahtarı'!$B$2:$B$121=E$2)*('Cevap Anahtarı'!$C$2:$C$121&lt;&gt;"")*(MID($D81,'Cevap Anahtarı'!$A$2:$A$121,1)&lt;&gt;"")*ISNUMBER(FIND(UPPER(MID($D81,'Cevap Anahtarı'!$A$2:$A$121,1)),"ABCDE"))*(MID($D81,'Cevap Anahtarı'!$A$2:$A$121,1)&lt;&gt;'Cevap Anahtarı'!$C$2:$C$121)))</f>
        <v/>
      </c>
      <c r="G81" s="15">
        <f>IF($B81="","",ROUND(E81-IF(Ayarlar!$B$6&gt;0,F81/Ayarlar!$B$6,0),2))</f>
        <v/>
      </c>
      <c r="H81" s="14">
        <f>IF($B81="","",SUMPRODUCT(('Cevap Anahtarı'!$B$2:$B$121=H$2)*('Cevap Anahtarı'!$C$2:$C$121&lt;&gt;"")*(MID($D81,'Cevap Anahtarı'!$A$2:$A$121,1)='Cevap Anahtarı'!$C$2:$C$121)))</f>
        <v/>
      </c>
      <c r="I81" s="14">
        <f>IF($B81="","",SUMPRODUCT(('Cevap Anahtarı'!$B$2:$B$121=H$2)*('Cevap Anahtarı'!$C$2:$C$121&lt;&gt;"")*(MID($D81,'Cevap Anahtarı'!$A$2:$A$121,1)&lt;&gt;"")*ISNUMBER(FIND(UPPER(MID($D81,'Cevap Anahtarı'!$A$2:$A$121,1)),"ABCDE"))*(MID($D81,'Cevap Anahtarı'!$A$2:$A$121,1)&lt;&gt;'Cevap Anahtarı'!$C$2:$C$121)))</f>
        <v/>
      </c>
      <c r="J81" s="15">
        <f>IF($B81="","",ROUND(H81-IF(Ayarlar!$B$6&gt;0,I81/Ayarlar!$B$6,0),2))</f>
        <v/>
      </c>
      <c r="K81" s="14">
        <f>IF($B81="","",SUMPRODUCT(('Cevap Anahtarı'!$B$2:$B$121=K$2)*('Cevap Anahtarı'!$C$2:$C$121&lt;&gt;"")*(MID($D81,'Cevap Anahtarı'!$A$2:$A$121,1)='Cevap Anahtarı'!$C$2:$C$121)))</f>
        <v/>
      </c>
      <c r="L81" s="14">
        <f>IF($B81="","",SUMPRODUCT(('Cevap Anahtarı'!$B$2:$B$121=K$2)*('Cevap Anahtarı'!$C$2:$C$121&lt;&gt;"")*(MID($D81,'Cevap Anahtarı'!$A$2:$A$121,1)&lt;&gt;"")*ISNUMBER(FIND(UPPER(MID($D81,'Cevap Anahtarı'!$A$2:$A$121,1)),"ABCDE"))*(MID($D81,'Cevap Anahtarı'!$A$2:$A$121,1)&lt;&gt;'Cevap Anahtarı'!$C$2:$C$121)))</f>
        <v/>
      </c>
      <c r="M81" s="15">
        <f>IF($B81="","",ROUND(K81-IF(Ayarlar!$B$6&gt;0,L81/Ayarlar!$B$6,0),2))</f>
        <v/>
      </c>
      <c r="N81" s="14">
        <f>IF($B81="","",SUMPRODUCT(('Cevap Anahtarı'!$B$2:$B$121=N$2)*('Cevap Anahtarı'!$C$2:$C$121&lt;&gt;"")*(MID($D81,'Cevap Anahtarı'!$A$2:$A$121,1)='Cevap Anahtarı'!$C$2:$C$121)))</f>
        <v/>
      </c>
      <c r="O81" s="14">
        <f>IF($B81="","",SUMPRODUCT(('Cevap Anahtarı'!$B$2:$B$121=N$2)*('Cevap Anahtarı'!$C$2:$C$121&lt;&gt;"")*(MID($D81,'Cevap Anahtarı'!$A$2:$A$121,1)&lt;&gt;"")*ISNUMBER(FIND(UPPER(MID($D81,'Cevap Anahtarı'!$A$2:$A$121,1)),"ABCDE"))*(MID($D81,'Cevap Anahtarı'!$A$2:$A$121,1)&lt;&gt;'Cevap Anahtarı'!$C$2:$C$121)))</f>
        <v/>
      </c>
      <c r="P81" s="15">
        <f>IF($B81="","",ROUND(N81-IF(Ayarlar!$B$6&gt;0,O81/Ayarlar!$B$6,0),2))</f>
        <v/>
      </c>
      <c r="Q81" s="14">
        <f>IF($B81="","",SUMPRODUCT(('Cevap Anahtarı'!$B$2:$B$121=Q$2)*('Cevap Anahtarı'!$C$2:$C$121&lt;&gt;"")*(MID($D81,'Cevap Anahtarı'!$A$2:$A$121,1)='Cevap Anahtarı'!$C$2:$C$121)))</f>
        <v/>
      </c>
      <c r="R81" s="14">
        <f>IF($B81="","",SUMPRODUCT(('Cevap Anahtarı'!$B$2:$B$121=Q$2)*('Cevap Anahtarı'!$C$2:$C$121&lt;&gt;"")*(MID($D81,'Cevap Anahtarı'!$A$2:$A$121,1)&lt;&gt;"")*ISNUMBER(FIND(UPPER(MID($D81,'Cevap Anahtarı'!$A$2:$A$121,1)),"ABCDE"))*(MID($D81,'Cevap Anahtarı'!$A$2:$A$121,1)&lt;&gt;'Cevap Anahtarı'!$C$2:$C$121)))</f>
        <v/>
      </c>
      <c r="S81" s="15">
        <f>IF($B81="","",ROUND(Q81-IF(Ayarlar!$B$6&gt;0,R81/Ayarlar!$B$6,0),2))</f>
        <v/>
      </c>
      <c r="T81" s="14">
        <f>IF($B81="","",SUMPRODUCT(('Cevap Anahtarı'!$B$2:$B$121=T$2)*('Cevap Anahtarı'!$C$2:$C$121&lt;&gt;"")*(MID($D81,'Cevap Anahtarı'!$A$2:$A$121,1)='Cevap Anahtarı'!$C$2:$C$121)))</f>
        <v/>
      </c>
      <c r="U81" s="14">
        <f>IF($B81="","",SUMPRODUCT(('Cevap Anahtarı'!$B$2:$B$121=T$2)*('Cevap Anahtarı'!$C$2:$C$121&lt;&gt;"")*(MID($D81,'Cevap Anahtarı'!$A$2:$A$121,1)&lt;&gt;"")*ISNUMBER(FIND(UPPER(MID($D81,'Cevap Anahtarı'!$A$2:$A$121,1)),"ABCDE"))*(MID($D81,'Cevap Anahtarı'!$A$2:$A$121,1)&lt;&gt;'Cevap Anahtarı'!$C$2:$C$121)))</f>
        <v/>
      </c>
      <c r="V81" s="15">
        <f>IF($B81="","",ROUND(T81-IF(Ayarlar!$B$6&gt;0,U81/Ayarlar!$B$6,0),2))</f>
        <v/>
      </c>
      <c r="W81" s="15">
        <f>IF($B81="","",G81+J81+M81+P81+S81+V81)</f>
        <v/>
      </c>
      <c r="X81" s="14">
        <f>IF($B81="","",RANK(W81,$W$4:$W$503))</f>
        <v/>
      </c>
    </row>
    <row r="82">
      <c r="E82" s="14">
        <f>IF($B82="","",SUMPRODUCT(('Cevap Anahtarı'!$B$2:$B$121=E$2)*('Cevap Anahtarı'!$C$2:$C$121&lt;&gt;"")*(MID($D82,'Cevap Anahtarı'!$A$2:$A$121,1)='Cevap Anahtarı'!$C$2:$C$121)))</f>
        <v/>
      </c>
      <c r="F82" s="14">
        <f>IF($B82="","",SUMPRODUCT(('Cevap Anahtarı'!$B$2:$B$121=E$2)*('Cevap Anahtarı'!$C$2:$C$121&lt;&gt;"")*(MID($D82,'Cevap Anahtarı'!$A$2:$A$121,1)&lt;&gt;"")*ISNUMBER(FIND(UPPER(MID($D82,'Cevap Anahtarı'!$A$2:$A$121,1)),"ABCDE"))*(MID($D82,'Cevap Anahtarı'!$A$2:$A$121,1)&lt;&gt;'Cevap Anahtarı'!$C$2:$C$121)))</f>
        <v/>
      </c>
      <c r="G82" s="15">
        <f>IF($B82="","",ROUND(E82-IF(Ayarlar!$B$6&gt;0,F82/Ayarlar!$B$6,0),2))</f>
        <v/>
      </c>
      <c r="H82" s="14">
        <f>IF($B82="","",SUMPRODUCT(('Cevap Anahtarı'!$B$2:$B$121=H$2)*('Cevap Anahtarı'!$C$2:$C$121&lt;&gt;"")*(MID($D82,'Cevap Anahtarı'!$A$2:$A$121,1)='Cevap Anahtarı'!$C$2:$C$121)))</f>
        <v/>
      </c>
      <c r="I82" s="14">
        <f>IF($B82="","",SUMPRODUCT(('Cevap Anahtarı'!$B$2:$B$121=H$2)*('Cevap Anahtarı'!$C$2:$C$121&lt;&gt;"")*(MID($D82,'Cevap Anahtarı'!$A$2:$A$121,1)&lt;&gt;"")*ISNUMBER(FIND(UPPER(MID($D82,'Cevap Anahtarı'!$A$2:$A$121,1)),"ABCDE"))*(MID($D82,'Cevap Anahtarı'!$A$2:$A$121,1)&lt;&gt;'Cevap Anahtarı'!$C$2:$C$121)))</f>
        <v/>
      </c>
      <c r="J82" s="15">
        <f>IF($B82="","",ROUND(H82-IF(Ayarlar!$B$6&gt;0,I82/Ayarlar!$B$6,0),2))</f>
        <v/>
      </c>
      <c r="K82" s="14">
        <f>IF($B82="","",SUMPRODUCT(('Cevap Anahtarı'!$B$2:$B$121=K$2)*('Cevap Anahtarı'!$C$2:$C$121&lt;&gt;"")*(MID($D82,'Cevap Anahtarı'!$A$2:$A$121,1)='Cevap Anahtarı'!$C$2:$C$121)))</f>
        <v/>
      </c>
      <c r="L82" s="14">
        <f>IF($B82="","",SUMPRODUCT(('Cevap Anahtarı'!$B$2:$B$121=K$2)*('Cevap Anahtarı'!$C$2:$C$121&lt;&gt;"")*(MID($D82,'Cevap Anahtarı'!$A$2:$A$121,1)&lt;&gt;"")*ISNUMBER(FIND(UPPER(MID($D82,'Cevap Anahtarı'!$A$2:$A$121,1)),"ABCDE"))*(MID($D82,'Cevap Anahtarı'!$A$2:$A$121,1)&lt;&gt;'Cevap Anahtarı'!$C$2:$C$121)))</f>
        <v/>
      </c>
      <c r="M82" s="15">
        <f>IF($B82="","",ROUND(K82-IF(Ayarlar!$B$6&gt;0,L82/Ayarlar!$B$6,0),2))</f>
        <v/>
      </c>
      <c r="N82" s="14">
        <f>IF($B82="","",SUMPRODUCT(('Cevap Anahtarı'!$B$2:$B$121=N$2)*('Cevap Anahtarı'!$C$2:$C$121&lt;&gt;"")*(MID($D82,'Cevap Anahtarı'!$A$2:$A$121,1)='Cevap Anahtarı'!$C$2:$C$121)))</f>
        <v/>
      </c>
      <c r="O82" s="14">
        <f>IF($B82="","",SUMPRODUCT(('Cevap Anahtarı'!$B$2:$B$121=N$2)*('Cevap Anahtarı'!$C$2:$C$121&lt;&gt;"")*(MID($D82,'Cevap Anahtarı'!$A$2:$A$121,1)&lt;&gt;"")*ISNUMBER(FIND(UPPER(MID($D82,'Cevap Anahtarı'!$A$2:$A$121,1)),"ABCDE"))*(MID($D82,'Cevap Anahtarı'!$A$2:$A$121,1)&lt;&gt;'Cevap Anahtarı'!$C$2:$C$121)))</f>
        <v/>
      </c>
      <c r="P82" s="15">
        <f>IF($B82="","",ROUND(N82-IF(Ayarlar!$B$6&gt;0,O82/Ayarlar!$B$6,0),2))</f>
        <v/>
      </c>
      <c r="Q82" s="14">
        <f>IF($B82="","",SUMPRODUCT(('Cevap Anahtarı'!$B$2:$B$121=Q$2)*('Cevap Anahtarı'!$C$2:$C$121&lt;&gt;"")*(MID($D82,'Cevap Anahtarı'!$A$2:$A$121,1)='Cevap Anahtarı'!$C$2:$C$121)))</f>
        <v/>
      </c>
      <c r="R82" s="14">
        <f>IF($B82="","",SUMPRODUCT(('Cevap Anahtarı'!$B$2:$B$121=Q$2)*('Cevap Anahtarı'!$C$2:$C$121&lt;&gt;"")*(MID($D82,'Cevap Anahtarı'!$A$2:$A$121,1)&lt;&gt;"")*ISNUMBER(FIND(UPPER(MID($D82,'Cevap Anahtarı'!$A$2:$A$121,1)),"ABCDE"))*(MID($D82,'Cevap Anahtarı'!$A$2:$A$121,1)&lt;&gt;'Cevap Anahtarı'!$C$2:$C$121)))</f>
        <v/>
      </c>
      <c r="S82" s="15">
        <f>IF($B82="","",ROUND(Q82-IF(Ayarlar!$B$6&gt;0,R82/Ayarlar!$B$6,0),2))</f>
        <v/>
      </c>
      <c r="T82" s="14">
        <f>IF($B82="","",SUMPRODUCT(('Cevap Anahtarı'!$B$2:$B$121=T$2)*('Cevap Anahtarı'!$C$2:$C$121&lt;&gt;"")*(MID($D82,'Cevap Anahtarı'!$A$2:$A$121,1)='Cevap Anahtarı'!$C$2:$C$121)))</f>
        <v/>
      </c>
      <c r="U82" s="14">
        <f>IF($B82="","",SUMPRODUCT(('Cevap Anahtarı'!$B$2:$B$121=T$2)*('Cevap Anahtarı'!$C$2:$C$121&lt;&gt;"")*(MID($D82,'Cevap Anahtarı'!$A$2:$A$121,1)&lt;&gt;"")*ISNUMBER(FIND(UPPER(MID($D82,'Cevap Anahtarı'!$A$2:$A$121,1)),"ABCDE"))*(MID($D82,'Cevap Anahtarı'!$A$2:$A$121,1)&lt;&gt;'Cevap Anahtarı'!$C$2:$C$121)))</f>
        <v/>
      </c>
      <c r="V82" s="15">
        <f>IF($B82="","",ROUND(T82-IF(Ayarlar!$B$6&gt;0,U82/Ayarlar!$B$6,0),2))</f>
        <v/>
      </c>
      <c r="W82" s="15">
        <f>IF($B82="","",G82+J82+M82+P82+S82+V82)</f>
        <v/>
      </c>
      <c r="X82" s="14">
        <f>IF($B82="","",RANK(W82,$W$4:$W$503))</f>
        <v/>
      </c>
    </row>
    <row r="83">
      <c r="E83" s="14">
        <f>IF($B83="","",SUMPRODUCT(('Cevap Anahtarı'!$B$2:$B$121=E$2)*('Cevap Anahtarı'!$C$2:$C$121&lt;&gt;"")*(MID($D83,'Cevap Anahtarı'!$A$2:$A$121,1)='Cevap Anahtarı'!$C$2:$C$121)))</f>
        <v/>
      </c>
      <c r="F83" s="14">
        <f>IF($B83="","",SUMPRODUCT(('Cevap Anahtarı'!$B$2:$B$121=E$2)*('Cevap Anahtarı'!$C$2:$C$121&lt;&gt;"")*(MID($D83,'Cevap Anahtarı'!$A$2:$A$121,1)&lt;&gt;"")*ISNUMBER(FIND(UPPER(MID($D83,'Cevap Anahtarı'!$A$2:$A$121,1)),"ABCDE"))*(MID($D83,'Cevap Anahtarı'!$A$2:$A$121,1)&lt;&gt;'Cevap Anahtarı'!$C$2:$C$121)))</f>
        <v/>
      </c>
      <c r="G83" s="15">
        <f>IF($B83="","",ROUND(E83-IF(Ayarlar!$B$6&gt;0,F83/Ayarlar!$B$6,0),2))</f>
        <v/>
      </c>
      <c r="H83" s="14">
        <f>IF($B83="","",SUMPRODUCT(('Cevap Anahtarı'!$B$2:$B$121=H$2)*('Cevap Anahtarı'!$C$2:$C$121&lt;&gt;"")*(MID($D83,'Cevap Anahtarı'!$A$2:$A$121,1)='Cevap Anahtarı'!$C$2:$C$121)))</f>
        <v/>
      </c>
      <c r="I83" s="14">
        <f>IF($B83="","",SUMPRODUCT(('Cevap Anahtarı'!$B$2:$B$121=H$2)*('Cevap Anahtarı'!$C$2:$C$121&lt;&gt;"")*(MID($D83,'Cevap Anahtarı'!$A$2:$A$121,1)&lt;&gt;"")*ISNUMBER(FIND(UPPER(MID($D83,'Cevap Anahtarı'!$A$2:$A$121,1)),"ABCDE"))*(MID($D83,'Cevap Anahtarı'!$A$2:$A$121,1)&lt;&gt;'Cevap Anahtarı'!$C$2:$C$121)))</f>
        <v/>
      </c>
      <c r="J83" s="15">
        <f>IF($B83="","",ROUND(H83-IF(Ayarlar!$B$6&gt;0,I83/Ayarlar!$B$6,0),2))</f>
        <v/>
      </c>
      <c r="K83" s="14">
        <f>IF($B83="","",SUMPRODUCT(('Cevap Anahtarı'!$B$2:$B$121=K$2)*('Cevap Anahtarı'!$C$2:$C$121&lt;&gt;"")*(MID($D83,'Cevap Anahtarı'!$A$2:$A$121,1)='Cevap Anahtarı'!$C$2:$C$121)))</f>
        <v/>
      </c>
      <c r="L83" s="14">
        <f>IF($B83="","",SUMPRODUCT(('Cevap Anahtarı'!$B$2:$B$121=K$2)*('Cevap Anahtarı'!$C$2:$C$121&lt;&gt;"")*(MID($D83,'Cevap Anahtarı'!$A$2:$A$121,1)&lt;&gt;"")*ISNUMBER(FIND(UPPER(MID($D83,'Cevap Anahtarı'!$A$2:$A$121,1)),"ABCDE"))*(MID($D83,'Cevap Anahtarı'!$A$2:$A$121,1)&lt;&gt;'Cevap Anahtarı'!$C$2:$C$121)))</f>
        <v/>
      </c>
      <c r="M83" s="15">
        <f>IF($B83="","",ROUND(K83-IF(Ayarlar!$B$6&gt;0,L83/Ayarlar!$B$6,0),2))</f>
        <v/>
      </c>
      <c r="N83" s="14">
        <f>IF($B83="","",SUMPRODUCT(('Cevap Anahtarı'!$B$2:$B$121=N$2)*('Cevap Anahtarı'!$C$2:$C$121&lt;&gt;"")*(MID($D83,'Cevap Anahtarı'!$A$2:$A$121,1)='Cevap Anahtarı'!$C$2:$C$121)))</f>
        <v/>
      </c>
      <c r="O83" s="14">
        <f>IF($B83="","",SUMPRODUCT(('Cevap Anahtarı'!$B$2:$B$121=N$2)*('Cevap Anahtarı'!$C$2:$C$121&lt;&gt;"")*(MID($D83,'Cevap Anahtarı'!$A$2:$A$121,1)&lt;&gt;"")*ISNUMBER(FIND(UPPER(MID($D83,'Cevap Anahtarı'!$A$2:$A$121,1)),"ABCDE"))*(MID($D83,'Cevap Anahtarı'!$A$2:$A$121,1)&lt;&gt;'Cevap Anahtarı'!$C$2:$C$121)))</f>
        <v/>
      </c>
      <c r="P83" s="15">
        <f>IF($B83="","",ROUND(N83-IF(Ayarlar!$B$6&gt;0,O83/Ayarlar!$B$6,0),2))</f>
        <v/>
      </c>
      <c r="Q83" s="14">
        <f>IF($B83="","",SUMPRODUCT(('Cevap Anahtarı'!$B$2:$B$121=Q$2)*('Cevap Anahtarı'!$C$2:$C$121&lt;&gt;"")*(MID($D83,'Cevap Anahtarı'!$A$2:$A$121,1)='Cevap Anahtarı'!$C$2:$C$121)))</f>
        <v/>
      </c>
      <c r="R83" s="14">
        <f>IF($B83="","",SUMPRODUCT(('Cevap Anahtarı'!$B$2:$B$121=Q$2)*('Cevap Anahtarı'!$C$2:$C$121&lt;&gt;"")*(MID($D83,'Cevap Anahtarı'!$A$2:$A$121,1)&lt;&gt;"")*ISNUMBER(FIND(UPPER(MID($D83,'Cevap Anahtarı'!$A$2:$A$121,1)),"ABCDE"))*(MID($D83,'Cevap Anahtarı'!$A$2:$A$121,1)&lt;&gt;'Cevap Anahtarı'!$C$2:$C$121)))</f>
        <v/>
      </c>
      <c r="S83" s="15">
        <f>IF($B83="","",ROUND(Q83-IF(Ayarlar!$B$6&gt;0,R83/Ayarlar!$B$6,0),2))</f>
        <v/>
      </c>
      <c r="T83" s="14">
        <f>IF($B83="","",SUMPRODUCT(('Cevap Anahtarı'!$B$2:$B$121=T$2)*('Cevap Anahtarı'!$C$2:$C$121&lt;&gt;"")*(MID($D83,'Cevap Anahtarı'!$A$2:$A$121,1)='Cevap Anahtarı'!$C$2:$C$121)))</f>
        <v/>
      </c>
      <c r="U83" s="14">
        <f>IF($B83="","",SUMPRODUCT(('Cevap Anahtarı'!$B$2:$B$121=T$2)*('Cevap Anahtarı'!$C$2:$C$121&lt;&gt;"")*(MID($D83,'Cevap Anahtarı'!$A$2:$A$121,1)&lt;&gt;"")*ISNUMBER(FIND(UPPER(MID($D83,'Cevap Anahtarı'!$A$2:$A$121,1)),"ABCDE"))*(MID($D83,'Cevap Anahtarı'!$A$2:$A$121,1)&lt;&gt;'Cevap Anahtarı'!$C$2:$C$121)))</f>
        <v/>
      </c>
      <c r="V83" s="15">
        <f>IF($B83="","",ROUND(T83-IF(Ayarlar!$B$6&gt;0,U83/Ayarlar!$B$6,0),2))</f>
        <v/>
      </c>
      <c r="W83" s="15">
        <f>IF($B83="","",G83+J83+M83+P83+S83+V83)</f>
        <v/>
      </c>
      <c r="X83" s="14">
        <f>IF($B83="","",RANK(W83,$W$4:$W$503))</f>
        <v/>
      </c>
    </row>
    <row r="84">
      <c r="E84" s="14">
        <f>IF($B84="","",SUMPRODUCT(('Cevap Anahtarı'!$B$2:$B$121=E$2)*('Cevap Anahtarı'!$C$2:$C$121&lt;&gt;"")*(MID($D84,'Cevap Anahtarı'!$A$2:$A$121,1)='Cevap Anahtarı'!$C$2:$C$121)))</f>
        <v/>
      </c>
      <c r="F84" s="14">
        <f>IF($B84="","",SUMPRODUCT(('Cevap Anahtarı'!$B$2:$B$121=E$2)*('Cevap Anahtarı'!$C$2:$C$121&lt;&gt;"")*(MID($D84,'Cevap Anahtarı'!$A$2:$A$121,1)&lt;&gt;"")*ISNUMBER(FIND(UPPER(MID($D84,'Cevap Anahtarı'!$A$2:$A$121,1)),"ABCDE"))*(MID($D84,'Cevap Anahtarı'!$A$2:$A$121,1)&lt;&gt;'Cevap Anahtarı'!$C$2:$C$121)))</f>
        <v/>
      </c>
      <c r="G84" s="15">
        <f>IF($B84="","",ROUND(E84-IF(Ayarlar!$B$6&gt;0,F84/Ayarlar!$B$6,0),2))</f>
        <v/>
      </c>
      <c r="H84" s="14">
        <f>IF($B84="","",SUMPRODUCT(('Cevap Anahtarı'!$B$2:$B$121=H$2)*('Cevap Anahtarı'!$C$2:$C$121&lt;&gt;"")*(MID($D84,'Cevap Anahtarı'!$A$2:$A$121,1)='Cevap Anahtarı'!$C$2:$C$121)))</f>
        <v/>
      </c>
      <c r="I84" s="14">
        <f>IF($B84="","",SUMPRODUCT(('Cevap Anahtarı'!$B$2:$B$121=H$2)*('Cevap Anahtarı'!$C$2:$C$121&lt;&gt;"")*(MID($D84,'Cevap Anahtarı'!$A$2:$A$121,1)&lt;&gt;"")*ISNUMBER(FIND(UPPER(MID($D84,'Cevap Anahtarı'!$A$2:$A$121,1)),"ABCDE"))*(MID($D84,'Cevap Anahtarı'!$A$2:$A$121,1)&lt;&gt;'Cevap Anahtarı'!$C$2:$C$121)))</f>
        <v/>
      </c>
      <c r="J84" s="15">
        <f>IF($B84="","",ROUND(H84-IF(Ayarlar!$B$6&gt;0,I84/Ayarlar!$B$6,0),2))</f>
        <v/>
      </c>
      <c r="K84" s="14">
        <f>IF($B84="","",SUMPRODUCT(('Cevap Anahtarı'!$B$2:$B$121=K$2)*('Cevap Anahtarı'!$C$2:$C$121&lt;&gt;"")*(MID($D84,'Cevap Anahtarı'!$A$2:$A$121,1)='Cevap Anahtarı'!$C$2:$C$121)))</f>
        <v/>
      </c>
      <c r="L84" s="14">
        <f>IF($B84="","",SUMPRODUCT(('Cevap Anahtarı'!$B$2:$B$121=K$2)*('Cevap Anahtarı'!$C$2:$C$121&lt;&gt;"")*(MID($D84,'Cevap Anahtarı'!$A$2:$A$121,1)&lt;&gt;"")*ISNUMBER(FIND(UPPER(MID($D84,'Cevap Anahtarı'!$A$2:$A$121,1)),"ABCDE"))*(MID($D84,'Cevap Anahtarı'!$A$2:$A$121,1)&lt;&gt;'Cevap Anahtarı'!$C$2:$C$121)))</f>
        <v/>
      </c>
      <c r="M84" s="15">
        <f>IF($B84="","",ROUND(K84-IF(Ayarlar!$B$6&gt;0,L84/Ayarlar!$B$6,0),2))</f>
        <v/>
      </c>
      <c r="N84" s="14">
        <f>IF($B84="","",SUMPRODUCT(('Cevap Anahtarı'!$B$2:$B$121=N$2)*('Cevap Anahtarı'!$C$2:$C$121&lt;&gt;"")*(MID($D84,'Cevap Anahtarı'!$A$2:$A$121,1)='Cevap Anahtarı'!$C$2:$C$121)))</f>
        <v/>
      </c>
      <c r="O84" s="14">
        <f>IF($B84="","",SUMPRODUCT(('Cevap Anahtarı'!$B$2:$B$121=N$2)*('Cevap Anahtarı'!$C$2:$C$121&lt;&gt;"")*(MID($D84,'Cevap Anahtarı'!$A$2:$A$121,1)&lt;&gt;"")*ISNUMBER(FIND(UPPER(MID($D84,'Cevap Anahtarı'!$A$2:$A$121,1)),"ABCDE"))*(MID($D84,'Cevap Anahtarı'!$A$2:$A$121,1)&lt;&gt;'Cevap Anahtarı'!$C$2:$C$121)))</f>
        <v/>
      </c>
      <c r="P84" s="15">
        <f>IF($B84="","",ROUND(N84-IF(Ayarlar!$B$6&gt;0,O84/Ayarlar!$B$6,0),2))</f>
        <v/>
      </c>
      <c r="Q84" s="14">
        <f>IF($B84="","",SUMPRODUCT(('Cevap Anahtarı'!$B$2:$B$121=Q$2)*('Cevap Anahtarı'!$C$2:$C$121&lt;&gt;"")*(MID($D84,'Cevap Anahtarı'!$A$2:$A$121,1)='Cevap Anahtarı'!$C$2:$C$121)))</f>
        <v/>
      </c>
      <c r="R84" s="14">
        <f>IF($B84="","",SUMPRODUCT(('Cevap Anahtarı'!$B$2:$B$121=Q$2)*('Cevap Anahtarı'!$C$2:$C$121&lt;&gt;"")*(MID($D84,'Cevap Anahtarı'!$A$2:$A$121,1)&lt;&gt;"")*ISNUMBER(FIND(UPPER(MID($D84,'Cevap Anahtarı'!$A$2:$A$121,1)),"ABCDE"))*(MID($D84,'Cevap Anahtarı'!$A$2:$A$121,1)&lt;&gt;'Cevap Anahtarı'!$C$2:$C$121)))</f>
        <v/>
      </c>
      <c r="S84" s="15">
        <f>IF($B84="","",ROUND(Q84-IF(Ayarlar!$B$6&gt;0,R84/Ayarlar!$B$6,0),2))</f>
        <v/>
      </c>
      <c r="T84" s="14">
        <f>IF($B84="","",SUMPRODUCT(('Cevap Anahtarı'!$B$2:$B$121=T$2)*('Cevap Anahtarı'!$C$2:$C$121&lt;&gt;"")*(MID($D84,'Cevap Anahtarı'!$A$2:$A$121,1)='Cevap Anahtarı'!$C$2:$C$121)))</f>
        <v/>
      </c>
      <c r="U84" s="14">
        <f>IF($B84="","",SUMPRODUCT(('Cevap Anahtarı'!$B$2:$B$121=T$2)*('Cevap Anahtarı'!$C$2:$C$121&lt;&gt;"")*(MID($D84,'Cevap Anahtarı'!$A$2:$A$121,1)&lt;&gt;"")*ISNUMBER(FIND(UPPER(MID($D84,'Cevap Anahtarı'!$A$2:$A$121,1)),"ABCDE"))*(MID($D84,'Cevap Anahtarı'!$A$2:$A$121,1)&lt;&gt;'Cevap Anahtarı'!$C$2:$C$121)))</f>
        <v/>
      </c>
      <c r="V84" s="15">
        <f>IF($B84="","",ROUND(T84-IF(Ayarlar!$B$6&gt;0,U84/Ayarlar!$B$6,0),2))</f>
        <v/>
      </c>
      <c r="W84" s="15">
        <f>IF($B84="","",G84+J84+M84+P84+S84+V84)</f>
        <v/>
      </c>
      <c r="X84" s="14">
        <f>IF($B84="","",RANK(W84,$W$4:$W$503))</f>
        <v/>
      </c>
    </row>
    <row r="85">
      <c r="E85" s="14">
        <f>IF($B85="","",SUMPRODUCT(('Cevap Anahtarı'!$B$2:$B$121=E$2)*('Cevap Anahtarı'!$C$2:$C$121&lt;&gt;"")*(MID($D85,'Cevap Anahtarı'!$A$2:$A$121,1)='Cevap Anahtarı'!$C$2:$C$121)))</f>
        <v/>
      </c>
      <c r="F85" s="14">
        <f>IF($B85="","",SUMPRODUCT(('Cevap Anahtarı'!$B$2:$B$121=E$2)*('Cevap Anahtarı'!$C$2:$C$121&lt;&gt;"")*(MID($D85,'Cevap Anahtarı'!$A$2:$A$121,1)&lt;&gt;"")*ISNUMBER(FIND(UPPER(MID($D85,'Cevap Anahtarı'!$A$2:$A$121,1)),"ABCDE"))*(MID($D85,'Cevap Anahtarı'!$A$2:$A$121,1)&lt;&gt;'Cevap Anahtarı'!$C$2:$C$121)))</f>
        <v/>
      </c>
      <c r="G85" s="15">
        <f>IF($B85="","",ROUND(E85-IF(Ayarlar!$B$6&gt;0,F85/Ayarlar!$B$6,0),2))</f>
        <v/>
      </c>
      <c r="H85" s="14">
        <f>IF($B85="","",SUMPRODUCT(('Cevap Anahtarı'!$B$2:$B$121=H$2)*('Cevap Anahtarı'!$C$2:$C$121&lt;&gt;"")*(MID($D85,'Cevap Anahtarı'!$A$2:$A$121,1)='Cevap Anahtarı'!$C$2:$C$121)))</f>
        <v/>
      </c>
      <c r="I85" s="14">
        <f>IF($B85="","",SUMPRODUCT(('Cevap Anahtarı'!$B$2:$B$121=H$2)*('Cevap Anahtarı'!$C$2:$C$121&lt;&gt;"")*(MID($D85,'Cevap Anahtarı'!$A$2:$A$121,1)&lt;&gt;"")*ISNUMBER(FIND(UPPER(MID($D85,'Cevap Anahtarı'!$A$2:$A$121,1)),"ABCDE"))*(MID($D85,'Cevap Anahtarı'!$A$2:$A$121,1)&lt;&gt;'Cevap Anahtarı'!$C$2:$C$121)))</f>
        <v/>
      </c>
      <c r="J85" s="15">
        <f>IF($B85="","",ROUND(H85-IF(Ayarlar!$B$6&gt;0,I85/Ayarlar!$B$6,0),2))</f>
        <v/>
      </c>
      <c r="K85" s="14">
        <f>IF($B85="","",SUMPRODUCT(('Cevap Anahtarı'!$B$2:$B$121=K$2)*('Cevap Anahtarı'!$C$2:$C$121&lt;&gt;"")*(MID($D85,'Cevap Anahtarı'!$A$2:$A$121,1)='Cevap Anahtarı'!$C$2:$C$121)))</f>
        <v/>
      </c>
      <c r="L85" s="14">
        <f>IF($B85="","",SUMPRODUCT(('Cevap Anahtarı'!$B$2:$B$121=K$2)*('Cevap Anahtarı'!$C$2:$C$121&lt;&gt;"")*(MID($D85,'Cevap Anahtarı'!$A$2:$A$121,1)&lt;&gt;"")*ISNUMBER(FIND(UPPER(MID($D85,'Cevap Anahtarı'!$A$2:$A$121,1)),"ABCDE"))*(MID($D85,'Cevap Anahtarı'!$A$2:$A$121,1)&lt;&gt;'Cevap Anahtarı'!$C$2:$C$121)))</f>
        <v/>
      </c>
      <c r="M85" s="15">
        <f>IF($B85="","",ROUND(K85-IF(Ayarlar!$B$6&gt;0,L85/Ayarlar!$B$6,0),2))</f>
        <v/>
      </c>
      <c r="N85" s="14">
        <f>IF($B85="","",SUMPRODUCT(('Cevap Anahtarı'!$B$2:$B$121=N$2)*('Cevap Anahtarı'!$C$2:$C$121&lt;&gt;"")*(MID($D85,'Cevap Anahtarı'!$A$2:$A$121,1)='Cevap Anahtarı'!$C$2:$C$121)))</f>
        <v/>
      </c>
      <c r="O85" s="14">
        <f>IF($B85="","",SUMPRODUCT(('Cevap Anahtarı'!$B$2:$B$121=N$2)*('Cevap Anahtarı'!$C$2:$C$121&lt;&gt;"")*(MID($D85,'Cevap Anahtarı'!$A$2:$A$121,1)&lt;&gt;"")*ISNUMBER(FIND(UPPER(MID($D85,'Cevap Anahtarı'!$A$2:$A$121,1)),"ABCDE"))*(MID($D85,'Cevap Anahtarı'!$A$2:$A$121,1)&lt;&gt;'Cevap Anahtarı'!$C$2:$C$121)))</f>
        <v/>
      </c>
      <c r="P85" s="15">
        <f>IF($B85="","",ROUND(N85-IF(Ayarlar!$B$6&gt;0,O85/Ayarlar!$B$6,0),2))</f>
        <v/>
      </c>
      <c r="Q85" s="14">
        <f>IF($B85="","",SUMPRODUCT(('Cevap Anahtarı'!$B$2:$B$121=Q$2)*('Cevap Anahtarı'!$C$2:$C$121&lt;&gt;"")*(MID($D85,'Cevap Anahtarı'!$A$2:$A$121,1)='Cevap Anahtarı'!$C$2:$C$121)))</f>
        <v/>
      </c>
      <c r="R85" s="14">
        <f>IF($B85="","",SUMPRODUCT(('Cevap Anahtarı'!$B$2:$B$121=Q$2)*('Cevap Anahtarı'!$C$2:$C$121&lt;&gt;"")*(MID($D85,'Cevap Anahtarı'!$A$2:$A$121,1)&lt;&gt;"")*ISNUMBER(FIND(UPPER(MID($D85,'Cevap Anahtarı'!$A$2:$A$121,1)),"ABCDE"))*(MID($D85,'Cevap Anahtarı'!$A$2:$A$121,1)&lt;&gt;'Cevap Anahtarı'!$C$2:$C$121)))</f>
        <v/>
      </c>
      <c r="S85" s="15">
        <f>IF($B85="","",ROUND(Q85-IF(Ayarlar!$B$6&gt;0,R85/Ayarlar!$B$6,0),2))</f>
        <v/>
      </c>
      <c r="T85" s="14">
        <f>IF($B85="","",SUMPRODUCT(('Cevap Anahtarı'!$B$2:$B$121=T$2)*('Cevap Anahtarı'!$C$2:$C$121&lt;&gt;"")*(MID($D85,'Cevap Anahtarı'!$A$2:$A$121,1)='Cevap Anahtarı'!$C$2:$C$121)))</f>
        <v/>
      </c>
      <c r="U85" s="14">
        <f>IF($B85="","",SUMPRODUCT(('Cevap Anahtarı'!$B$2:$B$121=T$2)*('Cevap Anahtarı'!$C$2:$C$121&lt;&gt;"")*(MID($D85,'Cevap Anahtarı'!$A$2:$A$121,1)&lt;&gt;"")*ISNUMBER(FIND(UPPER(MID($D85,'Cevap Anahtarı'!$A$2:$A$121,1)),"ABCDE"))*(MID($D85,'Cevap Anahtarı'!$A$2:$A$121,1)&lt;&gt;'Cevap Anahtarı'!$C$2:$C$121)))</f>
        <v/>
      </c>
      <c r="V85" s="15">
        <f>IF($B85="","",ROUND(T85-IF(Ayarlar!$B$6&gt;0,U85/Ayarlar!$B$6,0),2))</f>
        <v/>
      </c>
      <c r="W85" s="15">
        <f>IF($B85="","",G85+J85+M85+P85+S85+V85)</f>
        <v/>
      </c>
      <c r="X85" s="14">
        <f>IF($B85="","",RANK(W85,$W$4:$W$503))</f>
        <v/>
      </c>
    </row>
    <row r="86">
      <c r="E86" s="14">
        <f>IF($B86="","",SUMPRODUCT(('Cevap Anahtarı'!$B$2:$B$121=E$2)*('Cevap Anahtarı'!$C$2:$C$121&lt;&gt;"")*(MID($D86,'Cevap Anahtarı'!$A$2:$A$121,1)='Cevap Anahtarı'!$C$2:$C$121)))</f>
        <v/>
      </c>
      <c r="F86" s="14">
        <f>IF($B86="","",SUMPRODUCT(('Cevap Anahtarı'!$B$2:$B$121=E$2)*('Cevap Anahtarı'!$C$2:$C$121&lt;&gt;"")*(MID($D86,'Cevap Anahtarı'!$A$2:$A$121,1)&lt;&gt;"")*ISNUMBER(FIND(UPPER(MID($D86,'Cevap Anahtarı'!$A$2:$A$121,1)),"ABCDE"))*(MID($D86,'Cevap Anahtarı'!$A$2:$A$121,1)&lt;&gt;'Cevap Anahtarı'!$C$2:$C$121)))</f>
        <v/>
      </c>
      <c r="G86" s="15">
        <f>IF($B86="","",ROUND(E86-IF(Ayarlar!$B$6&gt;0,F86/Ayarlar!$B$6,0),2))</f>
        <v/>
      </c>
      <c r="H86" s="14">
        <f>IF($B86="","",SUMPRODUCT(('Cevap Anahtarı'!$B$2:$B$121=H$2)*('Cevap Anahtarı'!$C$2:$C$121&lt;&gt;"")*(MID($D86,'Cevap Anahtarı'!$A$2:$A$121,1)='Cevap Anahtarı'!$C$2:$C$121)))</f>
        <v/>
      </c>
      <c r="I86" s="14">
        <f>IF($B86="","",SUMPRODUCT(('Cevap Anahtarı'!$B$2:$B$121=H$2)*('Cevap Anahtarı'!$C$2:$C$121&lt;&gt;"")*(MID($D86,'Cevap Anahtarı'!$A$2:$A$121,1)&lt;&gt;"")*ISNUMBER(FIND(UPPER(MID($D86,'Cevap Anahtarı'!$A$2:$A$121,1)),"ABCDE"))*(MID($D86,'Cevap Anahtarı'!$A$2:$A$121,1)&lt;&gt;'Cevap Anahtarı'!$C$2:$C$121)))</f>
        <v/>
      </c>
      <c r="J86" s="15">
        <f>IF($B86="","",ROUND(H86-IF(Ayarlar!$B$6&gt;0,I86/Ayarlar!$B$6,0),2))</f>
        <v/>
      </c>
      <c r="K86" s="14">
        <f>IF($B86="","",SUMPRODUCT(('Cevap Anahtarı'!$B$2:$B$121=K$2)*('Cevap Anahtarı'!$C$2:$C$121&lt;&gt;"")*(MID($D86,'Cevap Anahtarı'!$A$2:$A$121,1)='Cevap Anahtarı'!$C$2:$C$121)))</f>
        <v/>
      </c>
      <c r="L86" s="14">
        <f>IF($B86="","",SUMPRODUCT(('Cevap Anahtarı'!$B$2:$B$121=K$2)*('Cevap Anahtarı'!$C$2:$C$121&lt;&gt;"")*(MID($D86,'Cevap Anahtarı'!$A$2:$A$121,1)&lt;&gt;"")*ISNUMBER(FIND(UPPER(MID($D86,'Cevap Anahtarı'!$A$2:$A$121,1)),"ABCDE"))*(MID($D86,'Cevap Anahtarı'!$A$2:$A$121,1)&lt;&gt;'Cevap Anahtarı'!$C$2:$C$121)))</f>
        <v/>
      </c>
      <c r="M86" s="15">
        <f>IF($B86="","",ROUND(K86-IF(Ayarlar!$B$6&gt;0,L86/Ayarlar!$B$6,0),2))</f>
        <v/>
      </c>
      <c r="N86" s="14">
        <f>IF($B86="","",SUMPRODUCT(('Cevap Anahtarı'!$B$2:$B$121=N$2)*('Cevap Anahtarı'!$C$2:$C$121&lt;&gt;"")*(MID($D86,'Cevap Anahtarı'!$A$2:$A$121,1)='Cevap Anahtarı'!$C$2:$C$121)))</f>
        <v/>
      </c>
      <c r="O86" s="14">
        <f>IF($B86="","",SUMPRODUCT(('Cevap Anahtarı'!$B$2:$B$121=N$2)*('Cevap Anahtarı'!$C$2:$C$121&lt;&gt;"")*(MID($D86,'Cevap Anahtarı'!$A$2:$A$121,1)&lt;&gt;"")*ISNUMBER(FIND(UPPER(MID($D86,'Cevap Anahtarı'!$A$2:$A$121,1)),"ABCDE"))*(MID($D86,'Cevap Anahtarı'!$A$2:$A$121,1)&lt;&gt;'Cevap Anahtarı'!$C$2:$C$121)))</f>
        <v/>
      </c>
      <c r="P86" s="15">
        <f>IF($B86="","",ROUND(N86-IF(Ayarlar!$B$6&gt;0,O86/Ayarlar!$B$6,0),2))</f>
        <v/>
      </c>
      <c r="Q86" s="14">
        <f>IF($B86="","",SUMPRODUCT(('Cevap Anahtarı'!$B$2:$B$121=Q$2)*('Cevap Anahtarı'!$C$2:$C$121&lt;&gt;"")*(MID($D86,'Cevap Anahtarı'!$A$2:$A$121,1)='Cevap Anahtarı'!$C$2:$C$121)))</f>
        <v/>
      </c>
      <c r="R86" s="14">
        <f>IF($B86="","",SUMPRODUCT(('Cevap Anahtarı'!$B$2:$B$121=Q$2)*('Cevap Anahtarı'!$C$2:$C$121&lt;&gt;"")*(MID($D86,'Cevap Anahtarı'!$A$2:$A$121,1)&lt;&gt;"")*ISNUMBER(FIND(UPPER(MID($D86,'Cevap Anahtarı'!$A$2:$A$121,1)),"ABCDE"))*(MID($D86,'Cevap Anahtarı'!$A$2:$A$121,1)&lt;&gt;'Cevap Anahtarı'!$C$2:$C$121)))</f>
        <v/>
      </c>
      <c r="S86" s="15">
        <f>IF($B86="","",ROUND(Q86-IF(Ayarlar!$B$6&gt;0,R86/Ayarlar!$B$6,0),2))</f>
        <v/>
      </c>
      <c r="T86" s="14">
        <f>IF($B86="","",SUMPRODUCT(('Cevap Anahtarı'!$B$2:$B$121=T$2)*('Cevap Anahtarı'!$C$2:$C$121&lt;&gt;"")*(MID($D86,'Cevap Anahtarı'!$A$2:$A$121,1)='Cevap Anahtarı'!$C$2:$C$121)))</f>
        <v/>
      </c>
      <c r="U86" s="14">
        <f>IF($B86="","",SUMPRODUCT(('Cevap Anahtarı'!$B$2:$B$121=T$2)*('Cevap Anahtarı'!$C$2:$C$121&lt;&gt;"")*(MID($D86,'Cevap Anahtarı'!$A$2:$A$121,1)&lt;&gt;"")*ISNUMBER(FIND(UPPER(MID($D86,'Cevap Anahtarı'!$A$2:$A$121,1)),"ABCDE"))*(MID($D86,'Cevap Anahtarı'!$A$2:$A$121,1)&lt;&gt;'Cevap Anahtarı'!$C$2:$C$121)))</f>
        <v/>
      </c>
      <c r="V86" s="15">
        <f>IF($B86="","",ROUND(T86-IF(Ayarlar!$B$6&gt;0,U86/Ayarlar!$B$6,0),2))</f>
        <v/>
      </c>
      <c r="W86" s="15">
        <f>IF($B86="","",G86+J86+M86+P86+S86+V86)</f>
        <v/>
      </c>
      <c r="X86" s="14">
        <f>IF($B86="","",RANK(W86,$W$4:$W$503))</f>
        <v/>
      </c>
    </row>
    <row r="87">
      <c r="E87" s="14">
        <f>IF($B87="","",SUMPRODUCT(('Cevap Anahtarı'!$B$2:$B$121=E$2)*('Cevap Anahtarı'!$C$2:$C$121&lt;&gt;"")*(MID($D87,'Cevap Anahtarı'!$A$2:$A$121,1)='Cevap Anahtarı'!$C$2:$C$121)))</f>
        <v/>
      </c>
      <c r="F87" s="14">
        <f>IF($B87="","",SUMPRODUCT(('Cevap Anahtarı'!$B$2:$B$121=E$2)*('Cevap Anahtarı'!$C$2:$C$121&lt;&gt;"")*(MID($D87,'Cevap Anahtarı'!$A$2:$A$121,1)&lt;&gt;"")*ISNUMBER(FIND(UPPER(MID($D87,'Cevap Anahtarı'!$A$2:$A$121,1)),"ABCDE"))*(MID($D87,'Cevap Anahtarı'!$A$2:$A$121,1)&lt;&gt;'Cevap Anahtarı'!$C$2:$C$121)))</f>
        <v/>
      </c>
      <c r="G87" s="15">
        <f>IF($B87="","",ROUND(E87-IF(Ayarlar!$B$6&gt;0,F87/Ayarlar!$B$6,0),2))</f>
        <v/>
      </c>
      <c r="H87" s="14">
        <f>IF($B87="","",SUMPRODUCT(('Cevap Anahtarı'!$B$2:$B$121=H$2)*('Cevap Anahtarı'!$C$2:$C$121&lt;&gt;"")*(MID($D87,'Cevap Anahtarı'!$A$2:$A$121,1)='Cevap Anahtarı'!$C$2:$C$121)))</f>
        <v/>
      </c>
      <c r="I87" s="14">
        <f>IF($B87="","",SUMPRODUCT(('Cevap Anahtarı'!$B$2:$B$121=H$2)*('Cevap Anahtarı'!$C$2:$C$121&lt;&gt;"")*(MID($D87,'Cevap Anahtarı'!$A$2:$A$121,1)&lt;&gt;"")*ISNUMBER(FIND(UPPER(MID($D87,'Cevap Anahtarı'!$A$2:$A$121,1)),"ABCDE"))*(MID($D87,'Cevap Anahtarı'!$A$2:$A$121,1)&lt;&gt;'Cevap Anahtarı'!$C$2:$C$121)))</f>
        <v/>
      </c>
      <c r="J87" s="15">
        <f>IF($B87="","",ROUND(H87-IF(Ayarlar!$B$6&gt;0,I87/Ayarlar!$B$6,0),2))</f>
        <v/>
      </c>
      <c r="K87" s="14">
        <f>IF($B87="","",SUMPRODUCT(('Cevap Anahtarı'!$B$2:$B$121=K$2)*('Cevap Anahtarı'!$C$2:$C$121&lt;&gt;"")*(MID($D87,'Cevap Anahtarı'!$A$2:$A$121,1)='Cevap Anahtarı'!$C$2:$C$121)))</f>
        <v/>
      </c>
      <c r="L87" s="14">
        <f>IF($B87="","",SUMPRODUCT(('Cevap Anahtarı'!$B$2:$B$121=K$2)*('Cevap Anahtarı'!$C$2:$C$121&lt;&gt;"")*(MID($D87,'Cevap Anahtarı'!$A$2:$A$121,1)&lt;&gt;"")*ISNUMBER(FIND(UPPER(MID($D87,'Cevap Anahtarı'!$A$2:$A$121,1)),"ABCDE"))*(MID($D87,'Cevap Anahtarı'!$A$2:$A$121,1)&lt;&gt;'Cevap Anahtarı'!$C$2:$C$121)))</f>
        <v/>
      </c>
      <c r="M87" s="15">
        <f>IF($B87="","",ROUND(K87-IF(Ayarlar!$B$6&gt;0,L87/Ayarlar!$B$6,0),2))</f>
        <v/>
      </c>
      <c r="N87" s="14">
        <f>IF($B87="","",SUMPRODUCT(('Cevap Anahtarı'!$B$2:$B$121=N$2)*('Cevap Anahtarı'!$C$2:$C$121&lt;&gt;"")*(MID($D87,'Cevap Anahtarı'!$A$2:$A$121,1)='Cevap Anahtarı'!$C$2:$C$121)))</f>
        <v/>
      </c>
      <c r="O87" s="14">
        <f>IF($B87="","",SUMPRODUCT(('Cevap Anahtarı'!$B$2:$B$121=N$2)*('Cevap Anahtarı'!$C$2:$C$121&lt;&gt;"")*(MID($D87,'Cevap Anahtarı'!$A$2:$A$121,1)&lt;&gt;"")*ISNUMBER(FIND(UPPER(MID($D87,'Cevap Anahtarı'!$A$2:$A$121,1)),"ABCDE"))*(MID($D87,'Cevap Anahtarı'!$A$2:$A$121,1)&lt;&gt;'Cevap Anahtarı'!$C$2:$C$121)))</f>
        <v/>
      </c>
      <c r="P87" s="15">
        <f>IF($B87="","",ROUND(N87-IF(Ayarlar!$B$6&gt;0,O87/Ayarlar!$B$6,0),2))</f>
        <v/>
      </c>
      <c r="Q87" s="14">
        <f>IF($B87="","",SUMPRODUCT(('Cevap Anahtarı'!$B$2:$B$121=Q$2)*('Cevap Anahtarı'!$C$2:$C$121&lt;&gt;"")*(MID($D87,'Cevap Anahtarı'!$A$2:$A$121,1)='Cevap Anahtarı'!$C$2:$C$121)))</f>
        <v/>
      </c>
      <c r="R87" s="14">
        <f>IF($B87="","",SUMPRODUCT(('Cevap Anahtarı'!$B$2:$B$121=Q$2)*('Cevap Anahtarı'!$C$2:$C$121&lt;&gt;"")*(MID($D87,'Cevap Anahtarı'!$A$2:$A$121,1)&lt;&gt;"")*ISNUMBER(FIND(UPPER(MID($D87,'Cevap Anahtarı'!$A$2:$A$121,1)),"ABCDE"))*(MID($D87,'Cevap Anahtarı'!$A$2:$A$121,1)&lt;&gt;'Cevap Anahtarı'!$C$2:$C$121)))</f>
        <v/>
      </c>
      <c r="S87" s="15">
        <f>IF($B87="","",ROUND(Q87-IF(Ayarlar!$B$6&gt;0,R87/Ayarlar!$B$6,0),2))</f>
        <v/>
      </c>
      <c r="T87" s="14">
        <f>IF($B87="","",SUMPRODUCT(('Cevap Anahtarı'!$B$2:$B$121=T$2)*('Cevap Anahtarı'!$C$2:$C$121&lt;&gt;"")*(MID($D87,'Cevap Anahtarı'!$A$2:$A$121,1)='Cevap Anahtarı'!$C$2:$C$121)))</f>
        <v/>
      </c>
      <c r="U87" s="14">
        <f>IF($B87="","",SUMPRODUCT(('Cevap Anahtarı'!$B$2:$B$121=T$2)*('Cevap Anahtarı'!$C$2:$C$121&lt;&gt;"")*(MID($D87,'Cevap Anahtarı'!$A$2:$A$121,1)&lt;&gt;"")*ISNUMBER(FIND(UPPER(MID($D87,'Cevap Anahtarı'!$A$2:$A$121,1)),"ABCDE"))*(MID($D87,'Cevap Anahtarı'!$A$2:$A$121,1)&lt;&gt;'Cevap Anahtarı'!$C$2:$C$121)))</f>
        <v/>
      </c>
      <c r="V87" s="15">
        <f>IF($B87="","",ROUND(T87-IF(Ayarlar!$B$6&gt;0,U87/Ayarlar!$B$6,0),2))</f>
        <v/>
      </c>
      <c r="W87" s="15">
        <f>IF($B87="","",G87+J87+M87+P87+S87+V87)</f>
        <v/>
      </c>
      <c r="X87" s="14">
        <f>IF($B87="","",RANK(W87,$W$4:$W$503))</f>
        <v/>
      </c>
    </row>
    <row r="88">
      <c r="E88" s="14">
        <f>IF($B88="","",SUMPRODUCT(('Cevap Anahtarı'!$B$2:$B$121=E$2)*('Cevap Anahtarı'!$C$2:$C$121&lt;&gt;"")*(MID($D88,'Cevap Anahtarı'!$A$2:$A$121,1)='Cevap Anahtarı'!$C$2:$C$121)))</f>
        <v/>
      </c>
      <c r="F88" s="14">
        <f>IF($B88="","",SUMPRODUCT(('Cevap Anahtarı'!$B$2:$B$121=E$2)*('Cevap Anahtarı'!$C$2:$C$121&lt;&gt;"")*(MID($D88,'Cevap Anahtarı'!$A$2:$A$121,1)&lt;&gt;"")*ISNUMBER(FIND(UPPER(MID($D88,'Cevap Anahtarı'!$A$2:$A$121,1)),"ABCDE"))*(MID($D88,'Cevap Anahtarı'!$A$2:$A$121,1)&lt;&gt;'Cevap Anahtarı'!$C$2:$C$121)))</f>
        <v/>
      </c>
      <c r="G88" s="15">
        <f>IF($B88="","",ROUND(E88-IF(Ayarlar!$B$6&gt;0,F88/Ayarlar!$B$6,0),2))</f>
        <v/>
      </c>
      <c r="H88" s="14">
        <f>IF($B88="","",SUMPRODUCT(('Cevap Anahtarı'!$B$2:$B$121=H$2)*('Cevap Anahtarı'!$C$2:$C$121&lt;&gt;"")*(MID($D88,'Cevap Anahtarı'!$A$2:$A$121,1)='Cevap Anahtarı'!$C$2:$C$121)))</f>
        <v/>
      </c>
      <c r="I88" s="14">
        <f>IF($B88="","",SUMPRODUCT(('Cevap Anahtarı'!$B$2:$B$121=H$2)*('Cevap Anahtarı'!$C$2:$C$121&lt;&gt;"")*(MID($D88,'Cevap Anahtarı'!$A$2:$A$121,1)&lt;&gt;"")*ISNUMBER(FIND(UPPER(MID($D88,'Cevap Anahtarı'!$A$2:$A$121,1)),"ABCDE"))*(MID($D88,'Cevap Anahtarı'!$A$2:$A$121,1)&lt;&gt;'Cevap Anahtarı'!$C$2:$C$121)))</f>
        <v/>
      </c>
      <c r="J88" s="15">
        <f>IF($B88="","",ROUND(H88-IF(Ayarlar!$B$6&gt;0,I88/Ayarlar!$B$6,0),2))</f>
        <v/>
      </c>
      <c r="K88" s="14">
        <f>IF($B88="","",SUMPRODUCT(('Cevap Anahtarı'!$B$2:$B$121=K$2)*('Cevap Anahtarı'!$C$2:$C$121&lt;&gt;"")*(MID($D88,'Cevap Anahtarı'!$A$2:$A$121,1)='Cevap Anahtarı'!$C$2:$C$121)))</f>
        <v/>
      </c>
      <c r="L88" s="14">
        <f>IF($B88="","",SUMPRODUCT(('Cevap Anahtarı'!$B$2:$B$121=K$2)*('Cevap Anahtarı'!$C$2:$C$121&lt;&gt;"")*(MID($D88,'Cevap Anahtarı'!$A$2:$A$121,1)&lt;&gt;"")*ISNUMBER(FIND(UPPER(MID($D88,'Cevap Anahtarı'!$A$2:$A$121,1)),"ABCDE"))*(MID($D88,'Cevap Anahtarı'!$A$2:$A$121,1)&lt;&gt;'Cevap Anahtarı'!$C$2:$C$121)))</f>
        <v/>
      </c>
      <c r="M88" s="15">
        <f>IF($B88="","",ROUND(K88-IF(Ayarlar!$B$6&gt;0,L88/Ayarlar!$B$6,0),2))</f>
        <v/>
      </c>
      <c r="N88" s="14">
        <f>IF($B88="","",SUMPRODUCT(('Cevap Anahtarı'!$B$2:$B$121=N$2)*('Cevap Anahtarı'!$C$2:$C$121&lt;&gt;"")*(MID($D88,'Cevap Anahtarı'!$A$2:$A$121,1)='Cevap Anahtarı'!$C$2:$C$121)))</f>
        <v/>
      </c>
      <c r="O88" s="14">
        <f>IF($B88="","",SUMPRODUCT(('Cevap Anahtarı'!$B$2:$B$121=N$2)*('Cevap Anahtarı'!$C$2:$C$121&lt;&gt;"")*(MID($D88,'Cevap Anahtarı'!$A$2:$A$121,1)&lt;&gt;"")*ISNUMBER(FIND(UPPER(MID($D88,'Cevap Anahtarı'!$A$2:$A$121,1)),"ABCDE"))*(MID($D88,'Cevap Anahtarı'!$A$2:$A$121,1)&lt;&gt;'Cevap Anahtarı'!$C$2:$C$121)))</f>
        <v/>
      </c>
      <c r="P88" s="15">
        <f>IF($B88="","",ROUND(N88-IF(Ayarlar!$B$6&gt;0,O88/Ayarlar!$B$6,0),2))</f>
        <v/>
      </c>
      <c r="Q88" s="14">
        <f>IF($B88="","",SUMPRODUCT(('Cevap Anahtarı'!$B$2:$B$121=Q$2)*('Cevap Anahtarı'!$C$2:$C$121&lt;&gt;"")*(MID($D88,'Cevap Anahtarı'!$A$2:$A$121,1)='Cevap Anahtarı'!$C$2:$C$121)))</f>
        <v/>
      </c>
      <c r="R88" s="14">
        <f>IF($B88="","",SUMPRODUCT(('Cevap Anahtarı'!$B$2:$B$121=Q$2)*('Cevap Anahtarı'!$C$2:$C$121&lt;&gt;"")*(MID($D88,'Cevap Anahtarı'!$A$2:$A$121,1)&lt;&gt;"")*ISNUMBER(FIND(UPPER(MID($D88,'Cevap Anahtarı'!$A$2:$A$121,1)),"ABCDE"))*(MID($D88,'Cevap Anahtarı'!$A$2:$A$121,1)&lt;&gt;'Cevap Anahtarı'!$C$2:$C$121)))</f>
        <v/>
      </c>
      <c r="S88" s="15">
        <f>IF($B88="","",ROUND(Q88-IF(Ayarlar!$B$6&gt;0,R88/Ayarlar!$B$6,0),2))</f>
        <v/>
      </c>
      <c r="T88" s="14">
        <f>IF($B88="","",SUMPRODUCT(('Cevap Anahtarı'!$B$2:$B$121=T$2)*('Cevap Anahtarı'!$C$2:$C$121&lt;&gt;"")*(MID($D88,'Cevap Anahtarı'!$A$2:$A$121,1)='Cevap Anahtarı'!$C$2:$C$121)))</f>
        <v/>
      </c>
      <c r="U88" s="14">
        <f>IF($B88="","",SUMPRODUCT(('Cevap Anahtarı'!$B$2:$B$121=T$2)*('Cevap Anahtarı'!$C$2:$C$121&lt;&gt;"")*(MID($D88,'Cevap Anahtarı'!$A$2:$A$121,1)&lt;&gt;"")*ISNUMBER(FIND(UPPER(MID($D88,'Cevap Anahtarı'!$A$2:$A$121,1)),"ABCDE"))*(MID($D88,'Cevap Anahtarı'!$A$2:$A$121,1)&lt;&gt;'Cevap Anahtarı'!$C$2:$C$121)))</f>
        <v/>
      </c>
      <c r="V88" s="15">
        <f>IF($B88="","",ROUND(T88-IF(Ayarlar!$B$6&gt;0,U88/Ayarlar!$B$6,0),2))</f>
        <v/>
      </c>
      <c r="W88" s="15">
        <f>IF($B88="","",G88+J88+M88+P88+S88+V88)</f>
        <v/>
      </c>
      <c r="X88" s="14">
        <f>IF($B88="","",RANK(W88,$W$4:$W$503))</f>
        <v/>
      </c>
    </row>
    <row r="89">
      <c r="E89" s="14">
        <f>IF($B89="","",SUMPRODUCT(('Cevap Anahtarı'!$B$2:$B$121=E$2)*('Cevap Anahtarı'!$C$2:$C$121&lt;&gt;"")*(MID($D89,'Cevap Anahtarı'!$A$2:$A$121,1)='Cevap Anahtarı'!$C$2:$C$121)))</f>
        <v/>
      </c>
      <c r="F89" s="14">
        <f>IF($B89="","",SUMPRODUCT(('Cevap Anahtarı'!$B$2:$B$121=E$2)*('Cevap Anahtarı'!$C$2:$C$121&lt;&gt;"")*(MID($D89,'Cevap Anahtarı'!$A$2:$A$121,1)&lt;&gt;"")*ISNUMBER(FIND(UPPER(MID($D89,'Cevap Anahtarı'!$A$2:$A$121,1)),"ABCDE"))*(MID($D89,'Cevap Anahtarı'!$A$2:$A$121,1)&lt;&gt;'Cevap Anahtarı'!$C$2:$C$121)))</f>
        <v/>
      </c>
      <c r="G89" s="15">
        <f>IF($B89="","",ROUND(E89-IF(Ayarlar!$B$6&gt;0,F89/Ayarlar!$B$6,0),2))</f>
        <v/>
      </c>
      <c r="H89" s="14">
        <f>IF($B89="","",SUMPRODUCT(('Cevap Anahtarı'!$B$2:$B$121=H$2)*('Cevap Anahtarı'!$C$2:$C$121&lt;&gt;"")*(MID($D89,'Cevap Anahtarı'!$A$2:$A$121,1)='Cevap Anahtarı'!$C$2:$C$121)))</f>
        <v/>
      </c>
      <c r="I89" s="14">
        <f>IF($B89="","",SUMPRODUCT(('Cevap Anahtarı'!$B$2:$B$121=H$2)*('Cevap Anahtarı'!$C$2:$C$121&lt;&gt;"")*(MID($D89,'Cevap Anahtarı'!$A$2:$A$121,1)&lt;&gt;"")*ISNUMBER(FIND(UPPER(MID($D89,'Cevap Anahtarı'!$A$2:$A$121,1)),"ABCDE"))*(MID($D89,'Cevap Anahtarı'!$A$2:$A$121,1)&lt;&gt;'Cevap Anahtarı'!$C$2:$C$121)))</f>
        <v/>
      </c>
      <c r="J89" s="15">
        <f>IF($B89="","",ROUND(H89-IF(Ayarlar!$B$6&gt;0,I89/Ayarlar!$B$6,0),2))</f>
        <v/>
      </c>
      <c r="K89" s="14">
        <f>IF($B89="","",SUMPRODUCT(('Cevap Anahtarı'!$B$2:$B$121=K$2)*('Cevap Anahtarı'!$C$2:$C$121&lt;&gt;"")*(MID($D89,'Cevap Anahtarı'!$A$2:$A$121,1)='Cevap Anahtarı'!$C$2:$C$121)))</f>
        <v/>
      </c>
      <c r="L89" s="14">
        <f>IF($B89="","",SUMPRODUCT(('Cevap Anahtarı'!$B$2:$B$121=K$2)*('Cevap Anahtarı'!$C$2:$C$121&lt;&gt;"")*(MID($D89,'Cevap Anahtarı'!$A$2:$A$121,1)&lt;&gt;"")*ISNUMBER(FIND(UPPER(MID($D89,'Cevap Anahtarı'!$A$2:$A$121,1)),"ABCDE"))*(MID($D89,'Cevap Anahtarı'!$A$2:$A$121,1)&lt;&gt;'Cevap Anahtarı'!$C$2:$C$121)))</f>
        <v/>
      </c>
      <c r="M89" s="15">
        <f>IF($B89="","",ROUND(K89-IF(Ayarlar!$B$6&gt;0,L89/Ayarlar!$B$6,0),2))</f>
        <v/>
      </c>
      <c r="N89" s="14">
        <f>IF($B89="","",SUMPRODUCT(('Cevap Anahtarı'!$B$2:$B$121=N$2)*('Cevap Anahtarı'!$C$2:$C$121&lt;&gt;"")*(MID($D89,'Cevap Anahtarı'!$A$2:$A$121,1)='Cevap Anahtarı'!$C$2:$C$121)))</f>
        <v/>
      </c>
      <c r="O89" s="14">
        <f>IF($B89="","",SUMPRODUCT(('Cevap Anahtarı'!$B$2:$B$121=N$2)*('Cevap Anahtarı'!$C$2:$C$121&lt;&gt;"")*(MID($D89,'Cevap Anahtarı'!$A$2:$A$121,1)&lt;&gt;"")*ISNUMBER(FIND(UPPER(MID($D89,'Cevap Anahtarı'!$A$2:$A$121,1)),"ABCDE"))*(MID($D89,'Cevap Anahtarı'!$A$2:$A$121,1)&lt;&gt;'Cevap Anahtarı'!$C$2:$C$121)))</f>
        <v/>
      </c>
      <c r="P89" s="15">
        <f>IF($B89="","",ROUND(N89-IF(Ayarlar!$B$6&gt;0,O89/Ayarlar!$B$6,0),2))</f>
        <v/>
      </c>
      <c r="Q89" s="14">
        <f>IF($B89="","",SUMPRODUCT(('Cevap Anahtarı'!$B$2:$B$121=Q$2)*('Cevap Anahtarı'!$C$2:$C$121&lt;&gt;"")*(MID($D89,'Cevap Anahtarı'!$A$2:$A$121,1)='Cevap Anahtarı'!$C$2:$C$121)))</f>
        <v/>
      </c>
      <c r="R89" s="14">
        <f>IF($B89="","",SUMPRODUCT(('Cevap Anahtarı'!$B$2:$B$121=Q$2)*('Cevap Anahtarı'!$C$2:$C$121&lt;&gt;"")*(MID($D89,'Cevap Anahtarı'!$A$2:$A$121,1)&lt;&gt;"")*ISNUMBER(FIND(UPPER(MID($D89,'Cevap Anahtarı'!$A$2:$A$121,1)),"ABCDE"))*(MID($D89,'Cevap Anahtarı'!$A$2:$A$121,1)&lt;&gt;'Cevap Anahtarı'!$C$2:$C$121)))</f>
        <v/>
      </c>
      <c r="S89" s="15">
        <f>IF($B89="","",ROUND(Q89-IF(Ayarlar!$B$6&gt;0,R89/Ayarlar!$B$6,0),2))</f>
        <v/>
      </c>
      <c r="T89" s="14">
        <f>IF($B89="","",SUMPRODUCT(('Cevap Anahtarı'!$B$2:$B$121=T$2)*('Cevap Anahtarı'!$C$2:$C$121&lt;&gt;"")*(MID($D89,'Cevap Anahtarı'!$A$2:$A$121,1)='Cevap Anahtarı'!$C$2:$C$121)))</f>
        <v/>
      </c>
      <c r="U89" s="14">
        <f>IF($B89="","",SUMPRODUCT(('Cevap Anahtarı'!$B$2:$B$121=T$2)*('Cevap Anahtarı'!$C$2:$C$121&lt;&gt;"")*(MID($D89,'Cevap Anahtarı'!$A$2:$A$121,1)&lt;&gt;"")*ISNUMBER(FIND(UPPER(MID($D89,'Cevap Anahtarı'!$A$2:$A$121,1)),"ABCDE"))*(MID($D89,'Cevap Anahtarı'!$A$2:$A$121,1)&lt;&gt;'Cevap Anahtarı'!$C$2:$C$121)))</f>
        <v/>
      </c>
      <c r="V89" s="15">
        <f>IF($B89="","",ROUND(T89-IF(Ayarlar!$B$6&gt;0,U89/Ayarlar!$B$6,0),2))</f>
        <v/>
      </c>
      <c r="W89" s="15">
        <f>IF($B89="","",G89+J89+M89+P89+S89+V89)</f>
        <v/>
      </c>
      <c r="X89" s="14">
        <f>IF($B89="","",RANK(W89,$W$4:$W$503))</f>
        <v/>
      </c>
    </row>
    <row r="90">
      <c r="E90" s="14">
        <f>IF($B90="","",SUMPRODUCT(('Cevap Anahtarı'!$B$2:$B$121=E$2)*('Cevap Anahtarı'!$C$2:$C$121&lt;&gt;"")*(MID($D90,'Cevap Anahtarı'!$A$2:$A$121,1)='Cevap Anahtarı'!$C$2:$C$121)))</f>
        <v/>
      </c>
      <c r="F90" s="14">
        <f>IF($B90="","",SUMPRODUCT(('Cevap Anahtarı'!$B$2:$B$121=E$2)*('Cevap Anahtarı'!$C$2:$C$121&lt;&gt;"")*(MID($D90,'Cevap Anahtarı'!$A$2:$A$121,1)&lt;&gt;"")*ISNUMBER(FIND(UPPER(MID($D90,'Cevap Anahtarı'!$A$2:$A$121,1)),"ABCDE"))*(MID($D90,'Cevap Anahtarı'!$A$2:$A$121,1)&lt;&gt;'Cevap Anahtarı'!$C$2:$C$121)))</f>
        <v/>
      </c>
      <c r="G90" s="15">
        <f>IF($B90="","",ROUND(E90-IF(Ayarlar!$B$6&gt;0,F90/Ayarlar!$B$6,0),2))</f>
        <v/>
      </c>
      <c r="H90" s="14">
        <f>IF($B90="","",SUMPRODUCT(('Cevap Anahtarı'!$B$2:$B$121=H$2)*('Cevap Anahtarı'!$C$2:$C$121&lt;&gt;"")*(MID($D90,'Cevap Anahtarı'!$A$2:$A$121,1)='Cevap Anahtarı'!$C$2:$C$121)))</f>
        <v/>
      </c>
      <c r="I90" s="14">
        <f>IF($B90="","",SUMPRODUCT(('Cevap Anahtarı'!$B$2:$B$121=H$2)*('Cevap Anahtarı'!$C$2:$C$121&lt;&gt;"")*(MID($D90,'Cevap Anahtarı'!$A$2:$A$121,1)&lt;&gt;"")*ISNUMBER(FIND(UPPER(MID($D90,'Cevap Anahtarı'!$A$2:$A$121,1)),"ABCDE"))*(MID($D90,'Cevap Anahtarı'!$A$2:$A$121,1)&lt;&gt;'Cevap Anahtarı'!$C$2:$C$121)))</f>
        <v/>
      </c>
      <c r="J90" s="15">
        <f>IF($B90="","",ROUND(H90-IF(Ayarlar!$B$6&gt;0,I90/Ayarlar!$B$6,0),2))</f>
        <v/>
      </c>
      <c r="K90" s="14">
        <f>IF($B90="","",SUMPRODUCT(('Cevap Anahtarı'!$B$2:$B$121=K$2)*('Cevap Anahtarı'!$C$2:$C$121&lt;&gt;"")*(MID($D90,'Cevap Anahtarı'!$A$2:$A$121,1)='Cevap Anahtarı'!$C$2:$C$121)))</f>
        <v/>
      </c>
      <c r="L90" s="14">
        <f>IF($B90="","",SUMPRODUCT(('Cevap Anahtarı'!$B$2:$B$121=K$2)*('Cevap Anahtarı'!$C$2:$C$121&lt;&gt;"")*(MID($D90,'Cevap Anahtarı'!$A$2:$A$121,1)&lt;&gt;"")*ISNUMBER(FIND(UPPER(MID($D90,'Cevap Anahtarı'!$A$2:$A$121,1)),"ABCDE"))*(MID($D90,'Cevap Anahtarı'!$A$2:$A$121,1)&lt;&gt;'Cevap Anahtarı'!$C$2:$C$121)))</f>
        <v/>
      </c>
      <c r="M90" s="15">
        <f>IF($B90="","",ROUND(K90-IF(Ayarlar!$B$6&gt;0,L90/Ayarlar!$B$6,0),2))</f>
        <v/>
      </c>
      <c r="N90" s="14">
        <f>IF($B90="","",SUMPRODUCT(('Cevap Anahtarı'!$B$2:$B$121=N$2)*('Cevap Anahtarı'!$C$2:$C$121&lt;&gt;"")*(MID($D90,'Cevap Anahtarı'!$A$2:$A$121,1)='Cevap Anahtarı'!$C$2:$C$121)))</f>
        <v/>
      </c>
      <c r="O90" s="14">
        <f>IF($B90="","",SUMPRODUCT(('Cevap Anahtarı'!$B$2:$B$121=N$2)*('Cevap Anahtarı'!$C$2:$C$121&lt;&gt;"")*(MID($D90,'Cevap Anahtarı'!$A$2:$A$121,1)&lt;&gt;"")*ISNUMBER(FIND(UPPER(MID($D90,'Cevap Anahtarı'!$A$2:$A$121,1)),"ABCDE"))*(MID($D90,'Cevap Anahtarı'!$A$2:$A$121,1)&lt;&gt;'Cevap Anahtarı'!$C$2:$C$121)))</f>
        <v/>
      </c>
      <c r="P90" s="15">
        <f>IF($B90="","",ROUND(N90-IF(Ayarlar!$B$6&gt;0,O90/Ayarlar!$B$6,0),2))</f>
        <v/>
      </c>
      <c r="Q90" s="14">
        <f>IF($B90="","",SUMPRODUCT(('Cevap Anahtarı'!$B$2:$B$121=Q$2)*('Cevap Anahtarı'!$C$2:$C$121&lt;&gt;"")*(MID($D90,'Cevap Anahtarı'!$A$2:$A$121,1)='Cevap Anahtarı'!$C$2:$C$121)))</f>
        <v/>
      </c>
      <c r="R90" s="14">
        <f>IF($B90="","",SUMPRODUCT(('Cevap Anahtarı'!$B$2:$B$121=Q$2)*('Cevap Anahtarı'!$C$2:$C$121&lt;&gt;"")*(MID($D90,'Cevap Anahtarı'!$A$2:$A$121,1)&lt;&gt;"")*ISNUMBER(FIND(UPPER(MID($D90,'Cevap Anahtarı'!$A$2:$A$121,1)),"ABCDE"))*(MID($D90,'Cevap Anahtarı'!$A$2:$A$121,1)&lt;&gt;'Cevap Anahtarı'!$C$2:$C$121)))</f>
        <v/>
      </c>
      <c r="S90" s="15">
        <f>IF($B90="","",ROUND(Q90-IF(Ayarlar!$B$6&gt;0,R90/Ayarlar!$B$6,0),2))</f>
        <v/>
      </c>
      <c r="T90" s="14">
        <f>IF($B90="","",SUMPRODUCT(('Cevap Anahtarı'!$B$2:$B$121=T$2)*('Cevap Anahtarı'!$C$2:$C$121&lt;&gt;"")*(MID($D90,'Cevap Anahtarı'!$A$2:$A$121,1)='Cevap Anahtarı'!$C$2:$C$121)))</f>
        <v/>
      </c>
      <c r="U90" s="14">
        <f>IF($B90="","",SUMPRODUCT(('Cevap Anahtarı'!$B$2:$B$121=T$2)*('Cevap Anahtarı'!$C$2:$C$121&lt;&gt;"")*(MID($D90,'Cevap Anahtarı'!$A$2:$A$121,1)&lt;&gt;"")*ISNUMBER(FIND(UPPER(MID($D90,'Cevap Anahtarı'!$A$2:$A$121,1)),"ABCDE"))*(MID($D90,'Cevap Anahtarı'!$A$2:$A$121,1)&lt;&gt;'Cevap Anahtarı'!$C$2:$C$121)))</f>
        <v/>
      </c>
      <c r="V90" s="15">
        <f>IF($B90="","",ROUND(T90-IF(Ayarlar!$B$6&gt;0,U90/Ayarlar!$B$6,0),2))</f>
        <v/>
      </c>
      <c r="W90" s="15">
        <f>IF($B90="","",G90+J90+M90+P90+S90+V90)</f>
        <v/>
      </c>
      <c r="X90" s="14">
        <f>IF($B90="","",RANK(W90,$W$4:$W$503))</f>
        <v/>
      </c>
    </row>
    <row r="91">
      <c r="E91" s="14">
        <f>IF($B91="","",SUMPRODUCT(('Cevap Anahtarı'!$B$2:$B$121=E$2)*('Cevap Anahtarı'!$C$2:$C$121&lt;&gt;"")*(MID($D91,'Cevap Anahtarı'!$A$2:$A$121,1)='Cevap Anahtarı'!$C$2:$C$121)))</f>
        <v/>
      </c>
      <c r="F91" s="14">
        <f>IF($B91="","",SUMPRODUCT(('Cevap Anahtarı'!$B$2:$B$121=E$2)*('Cevap Anahtarı'!$C$2:$C$121&lt;&gt;"")*(MID($D91,'Cevap Anahtarı'!$A$2:$A$121,1)&lt;&gt;"")*ISNUMBER(FIND(UPPER(MID($D91,'Cevap Anahtarı'!$A$2:$A$121,1)),"ABCDE"))*(MID($D91,'Cevap Anahtarı'!$A$2:$A$121,1)&lt;&gt;'Cevap Anahtarı'!$C$2:$C$121)))</f>
        <v/>
      </c>
      <c r="G91" s="15">
        <f>IF($B91="","",ROUND(E91-IF(Ayarlar!$B$6&gt;0,F91/Ayarlar!$B$6,0),2))</f>
        <v/>
      </c>
      <c r="H91" s="14">
        <f>IF($B91="","",SUMPRODUCT(('Cevap Anahtarı'!$B$2:$B$121=H$2)*('Cevap Anahtarı'!$C$2:$C$121&lt;&gt;"")*(MID($D91,'Cevap Anahtarı'!$A$2:$A$121,1)='Cevap Anahtarı'!$C$2:$C$121)))</f>
        <v/>
      </c>
      <c r="I91" s="14">
        <f>IF($B91="","",SUMPRODUCT(('Cevap Anahtarı'!$B$2:$B$121=H$2)*('Cevap Anahtarı'!$C$2:$C$121&lt;&gt;"")*(MID($D91,'Cevap Anahtarı'!$A$2:$A$121,1)&lt;&gt;"")*ISNUMBER(FIND(UPPER(MID($D91,'Cevap Anahtarı'!$A$2:$A$121,1)),"ABCDE"))*(MID($D91,'Cevap Anahtarı'!$A$2:$A$121,1)&lt;&gt;'Cevap Anahtarı'!$C$2:$C$121)))</f>
        <v/>
      </c>
      <c r="J91" s="15">
        <f>IF($B91="","",ROUND(H91-IF(Ayarlar!$B$6&gt;0,I91/Ayarlar!$B$6,0),2))</f>
        <v/>
      </c>
      <c r="K91" s="14">
        <f>IF($B91="","",SUMPRODUCT(('Cevap Anahtarı'!$B$2:$B$121=K$2)*('Cevap Anahtarı'!$C$2:$C$121&lt;&gt;"")*(MID($D91,'Cevap Anahtarı'!$A$2:$A$121,1)='Cevap Anahtarı'!$C$2:$C$121)))</f>
        <v/>
      </c>
      <c r="L91" s="14">
        <f>IF($B91="","",SUMPRODUCT(('Cevap Anahtarı'!$B$2:$B$121=K$2)*('Cevap Anahtarı'!$C$2:$C$121&lt;&gt;"")*(MID($D91,'Cevap Anahtarı'!$A$2:$A$121,1)&lt;&gt;"")*ISNUMBER(FIND(UPPER(MID($D91,'Cevap Anahtarı'!$A$2:$A$121,1)),"ABCDE"))*(MID($D91,'Cevap Anahtarı'!$A$2:$A$121,1)&lt;&gt;'Cevap Anahtarı'!$C$2:$C$121)))</f>
        <v/>
      </c>
      <c r="M91" s="15">
        <f>IF($B91="","",ROUND(K91-IF(Ayarlar!$B$6&gt;0,L91/Ayarlar!$B$6,0),2))</f>
        <v/>
      </c>
      <c r="N91" s="14">
        <f>IF($B91="","",SUMPRODUCT(('Cevap Anahtarı'!$B$2:$B$121=N$2)*('Cevap Anahtarı'!$C$2:$C$121&lt;&gt;"")*(MID($D91,'Cevap Anahtarı'!$A$2:$A$121,1)='Cevap Anahtarı'!$C$2:$C$121)))</f>
        <v/>
      </c>
      <c r="O91" s="14">
        <f>IF($B91="","",SUMPRODUCT(('Cevap Anahtarı'!$B$2:$B$121=N$2)*('Cevap Anahtarı'!$C$2:$C$121&lt;&gt;"")*(MID($D91,'Cevap Anahtarı'!$A$2:$A$121,1)&lt;&gt;"")*ISNUMBER(FIND(UPPER(MID($D91,'Cevap Anahtarı'!$A$2:$A$121,1)),"ABCDE"))*(MID($D91,'Cevap Anahtarı'!$A$2:$A$121,1)&lt;&gt;'Cevap Anahtarı'!$C$2:$C$121)))</f>
        <v/>
      </c>
      <c r="P91" s="15">
        <f>IF($B91="","",ROUND(N91-IF(Ayarlar!$B$6&gt;0,O91/Ayarlar!$B$6,0),2))</f>
        <v/>
      </c>
      <c r="Q91" s="14">
        <f>IF($B91="","",SUMPRODUCT(('Cevap Anahtarı'!$B$2:$B$121=Q$2)*('Cevap Anahtarı'!$C$2:$C$121&lt;&gt;"")*(MID($D91,'Cevap Anahtarı'!$A$2:$A$121,1)='Cevap Anahtarı'!$C$2:$C$121)))</f>
        <v/>
      </c>
      <c r="R91" s="14">
        <f>IF($B91="","",SUMPRODUCT(('Cevap Anahtarı'!$B$2:$B$121=Q$2)*('Cevap Anahtarı'!$C$2:$C$121&lt;&gt;"")*(MID($D91,'Cevap Anahtarı'!$A$2:$A$121,1)&lt;&gt;"")*ISNUMBER(FIND(UPPER(MID($D91,'Cevap Anahtarı'!$A$2:$A$121,1)),"ABCDE"))*(MID($D91,'Cevap Anahtarı'!$A$2:$A$121,1)&lt;&gt;'Cevap Anahtarı'!$C$2:$C$121)))</f>
        <v/>
      </c>
      <c r="S91" s="15">
        <f>IF($B91="","",ROUND(Q91-IF(Ayarlar!$B$6&gt;0,R91/Ayarlar!$B$6,0),2))</f>
        <v/>
      </c>
      <c r="T91" s="14">
        <f>IF($B91="","",SUMPRODUCT(('Cevap Anahtarı'!$B$2:$B$121=T$2)*('Cevap Anahtarı'!$C$2:$C$121&lt;&gt;"")*(MID($D91,'Cevap Anahtarı'!$A$2:$A$121,1)='Cevap Anahtarı'!$C$2:$C$121)))</f>
        <v/>
      </c>
      <c r="U91" s="14">
        <f>IF($B91="","",SUMPRODUCT(('Cevap Anahtarı'!$B$2:$B$121=T$2)*('Cevap Anahtarı'!$C$2:$C$121&lt;&gt;"")*(MID($D91,'Cevap Anahtarı'!$A$2:$A$121,1)&lt;&gt;"")*ISNUMBER(FIND(UPPER(MID($D91,'Cevap Anahtarı'!$A$2:$A$121,1)),"ABCDE"))*(MID($D91,'Cevap Anahtarı'!$A$2:$A$121,1)&lt;&gt;'Cevap Anahtarı'!$C$2:$C$121)))</f>
        <v/>
      </c>
      <c r="V91" s="15">
        <f>IF($B91="","",ROUND(T91-IF(Ayarlar!$B$6&gt;0,U91/Ayarlar!$B$6,0),2))</f>
        <v/>
      </c>
      <c r="W91" s="15">
        <f>IF($B91="","",G91+J91+M91+P91+S91+V91)</f>
        <v/>
      </c>
      <c r="X91" s="14">
        <f>IF($B91="","",RANK(W91,$W$4:$W$503))</f>
        <v/>
      </c>
    </row>
    <row r="92">
      <c r="E92" s="14">
        <f>IF($B92="","",SUMPRODUCT(('Cevap Anahtarı'!$B$2:$B$121=E$2)*('Cevap Anahtarı'!$C$2:$C$121&lt;&gt;"")*(MID($D92,'Cevap Anahtarı'!$A$2:$A$121,1)='Cevap Anahtarı'!$C$2:$C$121)))</f>
        <v/>
      </c>
      <c r="F92" s="14">
        <f>IF($B92="","",SUMPRODUCT(('Cevap Anahtarı'!$B$2:$B$121=E$2)*('Cevap Anahtarı'!$C$2:$C$121&lt;&gt;"")*(MID($D92,'Cevap Anahtarı'!$A$2:$A$121,1)&lt;&gt;"")*ISNUMBER(FIND(UPPER(MID($D92,'Cevap Anahtarı'!$A$2:$A$121,1)),"ABCDE"))*(MID($D92,'Cevap Anahtarı'!$A$2:$A$121,1)&lt;&gt;'Cevap Anahtarı'!$C$2:$C$121)))</f>
        <v/>
      </c>
      <c r="G92" s="15">
        <f>IF($B92="","",ROUND(E92-IF(Ayarlar!$B$6&gt;0,F92/Ayarlar!$B$6,0),2))</f>
        <v/>
      </c>
      <c r="H92" s="14">
        <f>IF($B92="","",SUMPRODUCT(('Cevap Anahtarı'!$B$2:$B$121=H$2)*('Cevap Anahtarı'!$C$2:$C$121&lt;&gt;"")*(MID($D92,'Cevap Anahtarı'!$A$2:$A$121,1)='Cevap Anahtarı'!$C$2:$C$121)))</f>
        <v/>
      </c>
      <c r="I92" s="14">
        <f>IF($B92="","",SUMPRODUCT(('Cevap Anahtarı'!$B$2:$B$121=H$2)*('Cevap Anahtarı'!$C$2:$C$121&lt;&gt;"")*(MID($D92,'Cevap Anahtarı'!$A$2:$A$121,1)&lt;&gt;"")*ISNUMBER(FIND(UPPER(MID($D92,'Cevap Anahtarı'!$A$2:$A$121,1)),"ABCDE"))*(MID($D92,'Cevap Anahtarı'!$A$2:$A$121,1)&lt;&gt;'Cevap Anahtarı'!$C$2:$C$121)))</f>
        <v/>
      </c>
      <c r="J92" s="15">
        <f>IF($B92="","",ROUND(H92-IF(Ayarlar!$B$6&gt;0,I92/Ayarlar!$B$6,0),2))</f>
        <v/>
      </c>
      <c r="K92" s="14">
        <f>IF($B92="","",SUMPRODUCT(('Cevap Anahtarı'!$B$2:$B$121=K$2)*('Cevap Anahtarı'!$C$2:$C$121&lt;&gt;"")*(MID($D92,'Cevap Anahtarı'!$A$2:$A$121,1)='Cevap Anahtarı'!$C$2:$C$121)))</f>
        <v/>
      </c>
      <c r="L92" s="14">
        <f>IF($B92="","",SUMPRODUCT(('Cevap Anahtarı'!$B$2:$B$121=K$2)*('Cevap Anahtarı'!$C$2:$C$121&lt;&gt;"")*(MID($D92,'Cevap Anahtarı'!$A$2:$A$121,1)&lt;&gt;"")*ISNUMBER(FIND(UPPER(MID($D92,'Cevap Anahtarı'!$A$2:$A$121,1)),"ABCDE"))*(MID($D92,'Cevap Anahtarı'!$A$2:$A$121,1)&lt;&gt;'Cevap Anahtarı'!$C$2:$C$121)))</f>
        <v/>
      </c>
      <c r="M92" s="15">
        <f>IF($B92="","",ROUND(K92-IF(Ayarlar!$B$6&gt;0,L92/Ayarlar!$B$6,0),2))</f>
        <v/>
      </c>
      <c r="N92" s="14">
        <f>IF($B92="","",SUMPRODUCT(('Cevap Anahtarı'!$B$2:$B$121=N$2)*('Cevap Anahtarı'!$C$2:$C$121&lt;&gt;"")*(MID($D92,'Cevap Anahtarı'!$A$2:$A$121,1)='Cevap Anahtarı'!$C$2:$C$121)))</f>
        <v/>
      </c>
      <c r="O92" s="14">
        <f>IF($B92="","",SUMPRODUCT(('Cevap Anahtarı'!$B$2:$B$121=N$2)*('Cevap Anahtarı'!$C$2:$C$121&lt;&gt;"")*(MID($D92,'Cevap Anahtarı'!$A$2:$A$121,1)&lt;&gt;"")*ISNUMBER(FIND(UPPER(MID($D92,'Cevap Anahtarı'!$A$2:$A$121,1)),"ABCDE"))*(MID($D92,'Cevap Anahtarı'!$A$2:$A$121,1)&lt;&gt;'Cevap Anahtarı'!$C$2:$C$121)))</f>
        <v/>
      </c>
      <c r="P92" s="15">
        <f>IF($B92="","",ROUND(N92-IF(Ayarlar!$B$6&gt;0,O92/Ayarlar!$B$6,0),2))</f>
        <v/>
      </c>
      <c r="Q92" s="14">
        <f>IF($B92="","",SUMPRODUCT(('Cevap Anahtarı'!$B$2:$B$121=Q$2)*('Cevap Anahtarı'!$C$2:$C$121&lt;&gt;"")*(MID($D92,'Cevap Anahtarı'!$A$2:$A$121,1)='Cevap Anahtarı'!$C$2:$C$121)))</f>
        <v/>
      </c>
      <c r="R92" s="14">
        <f>IF($B92="","",SUMPRODUCT(('Cevap Anahtarı'!$B$2:$B$121=Q$2)*('Cevap Anahtarı'!$C$2:$C$121&lt;&gt;"")*(MID($D92,'Cevap Anahtarı'!$A$2:$A$121,1)&lt;&gt;"")*ISNUMBER(FIND(UPPER(MID($D92,'Cevap Anahtarı'!$A$2:$A$121,1)),"ABCDE"))*(MID($D92,'Cevap Anahtarı'!$A$2:$A$121,1)&lt;&gt;'Cevap Anahtarı'!$C$2:$C$121)))</f>
        <v/>
      </c>
      <c r="S92" s="15">
        <f>IF($B92="","",ROUND(Q92-IF(Ayarlar!$B$6&gt;0,R92/Ayarlar!$B$6,0),2))</f>
        <v/>
      </c>
      <c r="T92" s="14">
        <f>IF($B92="","",SUMPRODUCT(('Cevap Anahtarı'!$B$2:$B$121=T$2)*('Cevap Anahtarı'!$C$2:$C$121&lt;&gt;"")*(MID($D92,'Cevap Anahtarı'!$A$2:$A$121,1)='Cevap Anahtarı'!$C$2:$C$121)))</f>
        <v/>
      </c>
      <c r="U92" s="14">
        <f>IF($B92="","",SUMPRODUCT(('Cevap Anahtarı'!$B$2:$B$121=T$2)*('Cevap Anahtarı'!$C$2:$C$121&lt;&gt;"")*(MID($D92,'Cevap Anahtarı'!$A$2:$A$121,1)&lt;&gt;"")*ISNUMBER(FIND(UPPER(MID($D92,'Cevap Anahtarı'!$A$2:$A$121,1)),"ABCDE"))*(MID($D92,'Cevap Anahtarı'!$A$2:$A$121,1)&lt;&gt;'Cevap Anahtarı'!$C$2:$C$121)))</f>
        <v/>
      </c>
      <c r="V92" s="15">
        <f>IF($B92="","",ROUND(T92-IF(Ayarlar!$B$6&gt;0,U92/Ayarlar!$B$6,0),2))</f>
        <v/>
      </c>
      <c r="W92" s="15">
        <f>IF($B92="","",G92+J92+M92+P92+S92+V92)</f>
        <v/>
      </c>
      <c r="X92" s="14">
        <f>IF($B92="","",RANK(W92,$W$4:$W$503))</f>
        <v/>
      </c>
    </row>
    <row r="93">
      <c r="E93" s="14">
        <f>IF($B93="","",SUMPRODUCT(('Cevap Anahtarı'!$B$2:$B$121=E$2)*('Cevap Anahtarı'!$C$2:$C$121&lt;&gt;"")*(MID($D93,'Cevap Anahtarı'!$A$2:$A$121,1)='Cevap Anahtarı'!$C$2:$C$121)))</f>
        <v/>
      </c>
      <c r="F93" s="14">
        <f>IF($B93="","",SUMPRODUCT(('Cevap Anahtarı'!$B$2:$B$121=E$2)*('Cevap Anahtarı'!$C$2:$C$121&lt;&gt;"")*(MID($D93,'Cevap Anahtarı'!$A$2:$A$121,1)&lt;&gt;"")*ISNUMBER(FIND(UPPER(MID($D93,'Cevap Anahtarı'!$A$2:$A$121,1)),"ABCDE"))*(MID($D93,'Cevap Anahtarı'!$A$2:$A$121,1)&lt;&gt;'Cevap Anahtarı'!$C$2:$C$121)))</f>
        <v/>
      </c>
      <c r="G93" s="15">
        <f>IF($B93="","",ROUND(E93-IF(Ayarlar!$B$6&gt;0,F93/Ayarlar!$B$6,0),2))</f>
        <v/>
      </c>
      <c r="H93" s="14">
        <f>IF($B93="","",SUMPRODUCT(('Cevap Anahtarı'!$B$2:$B$121=H$2)*('Cevap Anahtarı'!$C$2:$C$121&lt;&gt;"")*(MID($D93,'Cevap Anahtarı'!$A$2:$A$121,1)='Cevap Anahtarı'!$C$2:$C$121)))</f>
        <v/>
      </c>
      <c r="I93" s="14">
        <f>IF($B93="","",SUMPRODUCT(('Cevap Anahtarı'!$B$2:$B$121=H$2)*('Cevap Anahtarı'!$C$2:$C$121&lt;&gt;"")*(MID($D93,'Cevap Anahtarı'!$A$2:$A$121,1)&lt;&gt;"")*ISNUMBER(FIND(UPPER(MID($D93,'Cevap Anahtarı'!$A$2:$A$121,1)),"ABCDE"))*(MID($D93,'Cevap Anahtarı'!$A$2:$A$121,1)&lt;&gt;'Cevap Anahtarı'!$C$2:$C$121)))</f>
        <v/>
      </c>
      <c r="J93" s="15">
        <f>IF($B93="","",ROUND(H93-IF(Ayarlar!$B$6&gt;0,I93/Ayarlar!$B$6,0),2))</f>
        <v/>
      </c>
      <c r="K93" s="14">
        <f>IF($B93="","",SUMPRODUCT(('Cevap Anahtarı'!$B$2:$B$121=K$2)*('Cevap Anahtarı'!$C$2:$C$121&lt;&gt;"")*(MID($D93,'Cevap Anahtarı'!$A$2:$A$121,1)='Cevap Anahtarı'!$C$2:$C$121)))</f>
        <v/>
      </c>
      <c r="L93" s="14">
        <f>IF($B93="","",SUMPRODUCT(('Cevap Anahtarı'!$B$2:$B$121=K$2)*('Cevap Anahtarı'!$C$2:$C$121&lt;&gt;"")*(MID($D93,'Cevap Anahtarı'!$A$2:$A$121,1)&lt;&gt;"")*ISNUMBER(FIND(UPPER(MID($D93,'Cevap Anahtarı'!$A$2:$A$121,1)),"ABCDE"))*(MID($D93,'Cevap Anahtarı'!$A$2:$A$121,1)&lt;&gt;'Cevap Anahtarı'!$C$2:$C$121)))</f>
        <v/>
      </c>
      <c r="M93" s="15">
        <f>IF($B93="","",ROUND(K93-IF(Ayarlar!$B$6&gt;0,L93/Ayarlar!$B$6,0),2))</f>
        <v/>
      </c>
      <c r="N93" s="14">
        <f>IF($B93="","",SUMPRODUCT(('Cevap Anahtarı'!$B$2:$B$121=N$2)*('Cevap Anahtarı'!$C$2:$C$121&lt;&gt;"")*(MID($D93,'Cevap Anahtarı'!$A$2:$A$121,1)='Cevap Anahtarı'!$C$2:$C$121)))</f>
        <v/>
      </c>
      <c r="O93" s="14">
        <f>IF($B93="","",SUMPRODUCT(('Cevap Anahtarı'!$B$2:$B$121=N$2)*('Cevap Anahtarı'!$C$2:$C$121&lt;&gt;"")*(MID($D93,'Cevap Anahtarı'!$A$2:$A$121,1)&lt;&gt;"")*ISNUMBER(FIND(UPPER(MID($D93,'Cevap Anahtarı'!$A$2:$A$121,1)),"ABCDE"))*(MID($D93,'Cevap Anahtarı'!$A$2:$A$121,1)&lt;&gt;'Cevap Anahtarı'!$C$2:$C$121)))</f>
        <v/>
      </c>
      <c r="P93" s="15">
        <f>IF($B93="","",ROUND(N93-IF(Ayarlar!$B$6&gt;0,O93/Ayarlar!$B$6,0),2))</f>
        <v/>
      </c>
      <c r="Q93" s="14">
        <f>IF($B93="","",SUMPRODUCT(('Cevap Anahtarı'!$B$2:$B$121=Q$2)*('Cevap Anahtarı'!$C$2:$C$121&lt;&gt;"")*(MID($D93,'Cevap Anahtarı'!$A$2:$A$121,1)='Cevap Anahtarı'!$C$2:$C$121)))</f>
        <v/>
      </c>
      <c r="R93" s="14">
        <f>IF($B93="","",SUMPRODUCT(('Cevap Anahtarı'!$B$2:$B$121=Q$2)*('Cevap Anahtarı'!$C$2:$C$121&lt;&gt;"")*(MID($D93,'Cevap Anahtarı'!$A$2:$A$121,1)&lt;&gt;"")*ISNUMBER(FIND(UPPER(MID($D93,'Cevap Anahtarı'!$A$2:$A$121,1)),"ABCDE"))*(MID($D93,'Cevap Anahtarı'!$A$2:$A$121,1)&lt;&gt;'Cevap Anahtarı'!$C$2:$C$121)))</f>
        <v/>
      </c>
      <c r="S93" s="15">
        <f>IF($B93="","",ROUND(Q93-IF(Ayarlar!$B$6&gt;0,R93/Ayarlar!$B$6,0),2))</f>
        <v/>
      </c>
      <c r="T93" s="14">
        <f>IF($B93="","",SUMPRODUCT(('Cevap Anahtarı'!$B$2:$B$121=T$2)*('Cevap Anahtarı'!$C$2:$C$121&lt;&gt;"")*(MID($D93,'Cevap Anahtarı'!$A$2:$A$121,1)='Cevap Anahtarı'!$C$2:$C$121)))</f>
        <v/>
      </c>
      <c r="U93" s="14">
        <f>IF($B93="","",SUMPRODUCT(('Cevap Anahtarı'!$B$2:$B$121=T$2)*('Cevap Anahtarı'!$C$2:$C$121&lt;&gt;"")*(MID($D93,'Cevap Anahtarı'!$A$2:$A$121,1)&lt;&gt;"")*ISNUMBER(FIND(UPPER(MID($D93,'Cevap Anahtarı'!$A$2:$A$121,1)),"ABCDE"))*(MID($D93,'Cevap Anahtarı'!$A$2:$A$121,1)&lt;&gt;'Cevap Anahtarı'!$C$2:$C$121)))</f>
        <v/>
      </c>
      <c r="V93" s="15">
        <f>IF($B93="","",ROUND(T93-IF(Ayarlar!$B$6&gt;0,U93/Ayarlar!$B$6,0),2))</f>
        <v/>
      </c>
      <c r="W93" s="15">
        <f>IF($B93="","",G93+J93+M93+P93+S93+V93)</f>
        <v/>
      </c>
      <c r="X93" s="14">
        <f>IF($B93="","",RANK(W93,$W$4:$W$503))</f>
        <v/>
      </c>
    </row>
    <row r="94">
      <c r="E94" s="14">
        <f>IF($B94="","",SUMPRODUCT(('Cevap Anahtarı'!$B$2:$B$121=E$2)*('Cevap Anahtarı'!$C$2:$C$121&lt;&gt;"")*(MID($D94,'Cevap Anahtarı'!$A$2:$A$121,1)='Cevap Anahtarı'!$C$2:$C$121)))</f>
        <v/>
      </c>
      <c r="F94" s="14">
        <f>IF($B94="","",SUMPRODUCT(('Cevap Anahtarı'!$B$2:$B$121=E$2)*('Cevap Anahtarı'!$C$2:$C$121&lt;&gt;"")*(MID($D94,'Cevap Anahtarı'!$A$2:$A$121,1)&lt;&gt;"")*ISNUMBER(FIND(UPPER(MID($D94,'Cevap Anahtarı'!$A$2:$A$121,1)),"ABCDE"))*(MID($D94,'Cevap Anahtarı'!$A$2:$A$121,1)&lt;&gt;'Cevap Anahtarı'!$C$2:$C$121)))</f>
        <v/>
      </c>
      <c r="G94" s="15">
        <f>IF($B94="","",ROUND(E94-IF(Ayarlar!$B$6&gt;0,F94/Ayarlar!$B$6,0),2))</f>
        <v/>
      </c>
      <c r="H94" s="14">
        <f>IF($B94="","",SUMPRODUCT(('Cevap Anahtarı'!$B$2:$B$121=H$2)*('Cevap Anahtarı'!$C$2:$C$121&lt;&gt;"")*(MID($D94,'Cevap Anahtarı'!$A$2:$A$121,1)='Cevap Anahtarı'!$C$2:$C$121)))</f>
        <v/>
      </c>
      <c r="I94" s="14">
        <f>IF($B94="","",SUMPRODUCT(('Cevap Anahtarı'!$B$2:$B$121=H$2)*('Cevap Anahtarı'!$C$2:$C$121&lt;&gt;"")*(MID($D94,'Cevap Anahtarı'!$A$2:$A$121,1)&lt;&gt;"")*ISNUMBER(FIND(UPPER(MID($D94,'Cevap Anahtarı'!$A$2:$A$121,1)),"ABCDE"))*(MID($D94,'Cevap Anahtarı'!$A$2:$A$121,1)&lt;&gt;'Cevap Anahtarı'!$C$2:$C$121)))</f>
        <v/>
      </c>
      <c r="J94" s="15">
        <f>IF($B94="","",ROUND(H94-IF(Ayarlar!$B$6&gt;0,I94/Ayarlar!$B$6,0),2))</f>
        <v/>
      </c>
      <c r="K94" s="14">
        <f>IF($B94="","",SUMPRODUCT(('Cevap Anahtarı'!$B$2:$B$121=K$2)*('Cevap Anahtarı'!$C$2:$C$121&lt;&gt;"")*(MID($D94,'Cevap Anahtarı'!$A$2:$A$121,1)='Cevap Anahtarı'!$C$2:$C$121)))</f>
        <v/>
      </c>
      <c r="L94" s="14">
        <f>IF($B94="","",SUMPRODUCT(('Cevap Anahtarı'!$B$2:$B$121=K$2)*('Cevap Anahtarı'!$C$2:$C$121&lt;&gt;"")*(MID($D94,'Cevap Anahtarı'!$A$2:$A$121,1)&lt;&gt;"")*ISNUMBER(FIND(UPPER(MID($D94,'Cevap Anahtarı'!$A$2:$A$121,1)),"ABCDE"))*(MID($D94,'Cevap Anahtarı'!$A$2:$A$121,1)&lt;&gt;'Cevap Anahtarı'!$C$2:$C$121)))</f>
        <v/>
      </c>
      <c r="M94" s="15">
        <f>IF($B94="","",ROUND(K94-IF(Ayarlar!$B$6&gt;0,L94/Ayarlar!$B$6,0),2))</f>
        <v/>
      </c>
      <c r="N94" s="14">
        <f>IF($B94="","",SUMPRODUCT(('Cevap Anahtarı'!$B$2:$B$121=N$2)*('Cevap Anahtarı'!$C$2:$C$121&lt;&gt;"")*(MID($D94,'Cevap Anahtarı'!$A$2:$A$121,1)='Cevap Anahtarı'!$C$2:$C$121)))</f>
        <v/>
      </c>
      <c r="O94" s="14">
        <f>IF($B94="","",SUMPRODUCT(('Cevap Anahtarı'!$B$2:$B$121=N$2)*('Cevap Anahtarı'!$C$2:$C$121&lt;&gt;"")*(MID($D94,'Cevap Anahtarı'!$A$2:$A$121,1)&lt;&gt;"")*ISNUMBER(FIND(UPPER(MID($D94,'Cevap Anahtarı'!$A$2:$A$121,1)),"ABCDE"))*(MID($D94,'Cevap Anahtarı'!$A$2:$A$121,1)&lt;&gt;'Cevap Anahtarı'!$C$2:$C$121)))</f>
        <v/>
      </c>
      <c r="P94" s="15">
        <f>IF($B94="","",ROUND(N94-IF(Ayarlar!$B$6&gt;0,O94/Ayarlar!$B$6,0),2))</f>
        <v/>
      </c>
      <c r="Q94" s="14">
        <f>IF($B94="","",SUMPRODUCT(('Cevap Anahtarı'!$B$2:$B$121=Q$2)*('Cevap Anahtarı'!$C$2:$C$121&lt;&gt;"")*(MID($D94,'Cevap Anahtarı'!$A$2:$A$121,1)='Cevap Anahtarı'!$C$2:$C$121)))</f>
        <v/>
      </c>
      <c r="R94" s="14">
        <f>IF($B94="","",SUMPRODUCT(('Cevap Anahtarı'!$B$2:$B$121=Q$2)*('Cevap Anahtarı'!$C$2:$C$121&lt;&gt;"")*(MID($D94,'Cevap Anahtarı'!$A$2:$A$121,1)&lt;&gt;"")*ISNUMBER(FIND(UPPER(MID($D94,'Cevap Anahtarı'!$A$2:$A$121,1)),"ABCDE"))*(MID($D94,'Cevap Anahtarı'!$A$2:$A$121,1)&lt;&gt;'Cevap Anahtarı'!$C$2:$C$121)))</f>
        <v/>
      </c>
      <c r="S94" s="15">
        <f>IF($B94="","",ROUND(Q94-IF(Ayarlar!$B$6&gt;0,R94/Ayarlar!$B$6,0),2))</f>
        <v/>
      </c>
      <c r="T94" s="14">
        <f>IF($B94="","",SUMPRODUCT(('Cevap Anahtarı'!$B$2:$B$121=T$2)*('Cevap Anahtarı'!$C$2:$C$121&lt;&gt;"")*(MID($D94,'Cevap Anahtarı'!$A$2:$A$121,1)='Cevap Anahtarı'!$C$2:$C$121)))</f>
        <v/>
      </c>
      <c r="U94" s="14">
        <f>IF($B94="","",SUMPRODUCT(('Cevap Anahtarı'!$B$2:$B$121=T$2)*('Cevap Anahtarı'!$C$2:$C$121&lt;&gt;"")*(MID($D94,'Cevap Anahtarı'!$A$2:$A$121,1)&lt;&gt;"")*ISNUMBER(FIND(UPPER(MID($D94,'Cevap Anahtarı'!$A$2:$A$121,1)),"ABCDE"))*(MID($D94,'Cevap Anahtarı'!$A$2:$A$121,1)&lt;&gt;'Cevap Anahtarı'!$C$2:$C$121)))</f>
        <v/>
      </c>
      <c r="V94" s="15">
        <f>IF($B94="","",ROUND(T94-IF(Ayarlar!$B$6&gt;0,U94/Ayarlar!$B$6,0),2))</f>
        <v/>
      </c>
      <c r="W94" s="15">
        <f>IF($B94="","",G94+J94+M94+P94+S94+V94)</f>
        <v/>
      </c>
      <c r="X94" s="14">
        <f>IF($B94="","",RANK(W94,$W$4:$W$503))</f>
        <v/>
      </c>
    </row>
    <row r="95">
      <c r="E95" s="14">
        <f>IF($B95="","",SUMPRODUCT(('Cevap Anahtarı'!$B$2:$B$121=E$2)*('Cevap Anahtarı'!$C$2:$C$121&lt;&gt;"")*(MID($D95,'Cevap Anahtarı'!$A$2:$A$121,1)='Cevap Anahtarı'!$C$2:$C$121)))</f>
        <v/>
      </c>
      <c r="F95" s="14">
        <f>IF($B95="","",SUMPRODUCT(('Cevap Anahtarı'!$B$2:$B$121=E$2)*('Cevap Anahtarı'!$C$2:$C$121&lt;&gt;"")*(MID($D95,'Cevap Anahtarı'!$A$2:$A$121,1)&lt;&gt;"")*ISNUMBER(FIND(UPPER(MID($D95,'Cevap Anahtarı'!$A$2:$A$121,1)),"ABCDE"))*(MID($D95,'Cevap Anahtarı'!$A$2:$A$121,1)&lt;&gt;'Cevap Anahtarı'!$C$2:$C$121)))</f>
        <v/>
      </c>
      <c r="G95" s="15">
        <f>IF($B95="","",ROUND(E95-IF(Ayarlar!$B$6&gt;0,F95/Ayarlar!$B$6,0),2))</f>
        <v/>
      </c>
      <c r="H95" s="14">
        <f>IF($B95="","",SUMPRODUCT(('Cevap Anahtarı'!$B$2:$B$121=H$2)*('Cevap Anahtarı'!$C$2:$C$121&lt;&gt;"")*(MID($D95,'Cevap Anahtarı'!$A$2:$A$121,1)='Cevap Anahtarı'!$C$2:$C$121)))</f>
        <v/>
      </c>
      <c r="I95" s="14">
        <f>IF($B95="","",SUMPRODUCT(('Cevap Anahtarı'!$B$2:$B$121=H$2)*('Cevap Anahtarı'!$C$2:$C$121&lt;&gt;"")*(MID($D95,'Cevap Anahtarı'!$A$2:$A$121,1)&lt;&gt;"")*ISNUMBER(FIND(UPPER(MID($D95,'Cevap Anahtarı'!$A$2:$A$121,1)),"ABCDE"))*(MID($D95,'Cevap Anahtarı'!$A$2:$A$121,1)&lt;&gt;'Cevap Anahtarı'!$C$2:$C$121)))</f>
        <v/>
      </c>
      <c r="J95" s="15">
        <f>IF($B95="","",ROUND(H95-IF(Ayarlar!$B$6&gt;0,I95/Ayarlar!$B$6,0),2))</f>
        <v/>
      </c>
      <c r="K95" s="14">
        <f>IF($B95="","",SUMPRODUCT(('Cevap Anahtarı'!$B$2:$B$121=K$2)*('Cevap Anahtarı'!$C$2:$C$121&lt;&gt;"")*(MID($D95,'Cevap Anahtarı'!$A$2:$A$121,1)='Cevap Anahtarı'!$C$2:$C$121)))</f>
        <v/>
      </c>
      <c r="L95" s="14">
        <f>IF($B95="","",SUMPRODUCT(('Cevap Anahtarı'!$B$2:$B$121=K$2)*('Cevap Anahtarı'!$C$2:$C$121&lt;&gt;"")*(MID($D95,'Cevap Anahtarı'!$A$2:$A$121,1)&lt;&gt;"")*ISNUMBER(FIND(UPPER(MID($D95,'Cevap Anahtarı'!$A$2:$A$121,1)),"ABCDE"))*(MID($D95,'Cevap Anahtarı'!$A$2:$A$121,1)&lt;&gt;'Cevap Anahtarı'!$C$2:$C$121)))</f>
        <v/>
      </c>
      <c r="M95" s="15">
        <f>IF($B95="","",ROUND(K95-IF(Ayarlar!$B$6&gt;0,L95/Ayarlar!$B$6,0),2))</f>
        <v/>
      </c>
      <c r="N95" s="14">
        <f>IF($B95="","",SUMPRODUCT(('Cevap Anahtarı'!$B$2:$B$121=N$2)*('Cevap Anahtarı'!$C$2:$C$121&lt;&gt;"")*(MID($D95,'Cevap Anahtarı'!$A$2:$A$121,1)='Cevap Anahtarı'!$C$2:$C$121)))</f>
        <v/>
      </c>
      <c r="O95" s="14">
        <f>IF($B95="","",SUMPRODUCT(('Cevap Anahtarı'!$B$2:$B$121=N$2)*('Cevap Anahtarı'!$C$2:$C$121&lt;&gt;"")*(MID($D95,'Cevap Anahtarı'!$A$2:$A$121,1)&lt;&gt;"")*ISNUMBER(FIND(UPPER(MID($D95,'Cevap Anahtarı'!$A$2:$A$121,1)),"ABCDE"))*(MID($D95,'Cevap Anahtarı'!$A$2:$A$121,1)&lt;&gt;'Cevap Anahtarı'!$C$2:$C$121)))</f>
        <v/>
      </c>
      <c r="P95" s="15">
        <f>IF($B95="","",ROUND(N95-IF(Ayarlar!$B$6&gt;0,O95/Ayarlar!$B$6,0),2))</f>
        <v/>
      </c>
      <c r="Q95" s="14">
        <f>IF($B95="","",SUMPRODUCT(('Cevap Anahtarı'!$B$2:$B$121=Q$2)*('Cevap Anahtarı'!$C$2:$C$121&lt;&gt;"")*(MID($D95,'Cevap Anahtarı'!$A$2:$A$121,1)='Cevap Anahtarı'!$C$2:$C$121)))</f>
        <v/>
      </c>
      <c r="R95" s="14">
        <f>IF($B95="","",SUMPRODUCT(('Cevap Anahtarı'!$B$2:$B$121=Q$2)*('Cevap Anahtarı'!$C$2:$C$121&lt;&gt;"")*(MID($D95,'Cevap Anahtarı'!$A$2:$A$121,1)&lt;&gt;"")*ISNUMBER(FIND(UPPER(MID($D95,'Cevap Anahtarı'!$A$2:$A$121,1)),"ABCDE"))*(MID($D95,'Cevap Anahtarı'!$A$2:$A$121,1)&lt;&gt;'Cevap Anahtarı'!$C$2:$C$121)))</f>
        <v/>
      </c>
      <c r="S95" s="15">
        <f>IF($B95="","",ROUND(Q95-IF(Ayarlar!$B$6&gt;0,R95/Ayarlar!$B$6,0),2))</f>
        <v/>
      </c>
      <c r="T95" s="14">
        <f>IF($B95="","",SUMPRODUCT(('Cevap Anahtarı'!$B$2:$B$121=T$2)*('Cevap Anahtarı'!$C$2:$C$121&lt;&gt;"")*(MID($D95,'Cevap Anahtarı'!$A$2:$A$121,1)='Cevap Anahtarı'!$C$2:$C$121)))</f>
        <v/>
      </c>
      <c r="U95" s="14">
        <f>IF($B95="","",SUMPRODUCT(('Cevap Anahtarı'!$B$2:$B$121=T$2)*('Cevap Anahtarı'!$C$2:$C$121&lt;&gt;"")*(MID($D95,'Cevap Anahtarı'!$A$2:$A$121,1)&lt;&gt;"")*ISNUMBER(FIND(UPPER(MID($D95,'Cevap Anahtarı'!$A$2:$A$121,1)),"ABCDE"))*(MID($D95,'Cevap Anahtarı'!$A$2:$A$121,1)&lt;&gt;'Cevap Anahtarı'!$C$2:$C$121)))</f>
        <v/>
      </c>
      <c r="V95" s="15">
        <f>IF($B95="","",ROUND(T95-IF(Ayarlar!$B$6&gt;0,U95/Ayarlar!$B$6,0),2))</f>
        <v/>
      </c>
      <c r="W95" s="15">
        <f>IF($B95="","",G95+J95+M95+P95+S95+V95)</f>
        <v/>
      </c>
      <c r="X95" s="14">
        <f>IF($B95="","",RANK(W95,$W$4:$W$503))</f>
        <v/>
      </c>
    </row>
    <row r="96">
      <c r="E96" s="14">
        <f>IF($B96="","",SUMPRODUCT(('Cevap Anahtarı'!$B$2:$B$121=E$2)*('Cevap Anahtarı'!$C$2:$C$121&lt;&gt;"")*(MID($D96,'Cevap Anahtarı'!$A$2:$A$121,1)='Cevap Anahtarı'!$C$2:$C$121)))</f>
        <v/>
      </c>
      <c r="F96" s="14">
        <f>IF($B96="","",SUMPRODUCT(('Cevap Anahtarı'!$B$2:$B$121=E$2)*('Cevap Anahtarı'!$C$2:$C$121&lt;&gt;"")*(MID($D96,'Cevap Anahtarı'!$A$2:$A$121,1)&lt;&gt;"")*ISNUMBER(FIND(UPPER(MID($D96,'Cevap Anahtarı'!$A$2:$A$121,1)),"ABCDE"))*(MID($D96,'Cevap Anahtarı'!$A$2:$A$121,1)&lt;&gt;'Cevap Anahtarı'!$C$2:$C$121)))</f>
        <v/>
      </c>
      <c r="G96" s="15">
        <f>IF($B96="","",ROUND(E96-IF(Ayarlar!$B$6&gt;0,F96/Ayarlar!$B$6,0),2))</f>
        <v/>
      </c>
      <c r="H96" s="14">
        <f>IF($B96="","",SUMPRODUCT(('Cevap Anahtarı'!$B$2:$B$121=H$2)*('Cevap Anahtarı'!$C$2:$C$121&lt;&gt;"")*(MID($D96,'Cevap Anahtarı'!$A$2:$A$121,1)='Cevap Anahtarı'!$C$2:$C$121)))</f>
        <v/>
      </c>
      <c r="I96" s="14">
        <f>IF($B96="","",SUMPRODUCT(('Cevap Anahtarı'!$B$2:$B$121=H$2)*('Cevap Anahtarı'!$C$2:$C$121&lt;&gt;"")*(MID($D96,'Cevap Anahtarı'!$A$2:$A$121,1)&lt;&gt;"")*ISNUMBER(FIND(UPPER(MID($D96,'Cevap Anahtarı'!$A$2:$A$121,1)),"ABCDE"))*(MID($D96,'Cevap Anahtarı'!$A$2:$A$121,1)&lt;&gt;'Cevap Anahtarı'!$C$2:$C$121)))</f>
        <v/>
      </c>
      <c r="J96" s="15">
        <f>IF($B96="","",ROUND(H96-IF(Ayarlar!$B$6&gt;0,I96/Ayarlar!$B$6,0),2))</f>
        <v/>
      </c>
      <c r="K96" s="14">
        <f>IF($B96="","",SUMPRODUCT(('Cevap Anahtarı'!$B$2:$B$121=K$2)*('Cevap Anahtarı'!$C$2:$C$121&lt;&gt;"")*(MID($D96,'Cevap Anahtarı'!$A$2:$A$121,1)='Cevap Anahtarı'!$C$2:$C$121)))</f>
        <v/>
      </c>
      <c r="L96" s="14">
        <f>IF($B96="","",SUMPRODUCT(('Cevap Anahtarı'!$B$2:$B$121=K$2)*('Cevap Anahtarı'!$C$2:$C$121&lt;&gt;"")*(MID($D96,'Cevap Anahtarı'!$A$2:$A$121,1)&lt;&gt;"")*ISNUMBER(FIND(UPPER(MID($D96,'Cevap Anahtarı'!$A$2:$A$121,1)),"ABCDE"))*(MID($D96,'Cevap Anahtarı'!$A$2:$A$121,1)&lt;&gt;'Cevap Anahtarı'!$C$2:$C$121)))</f>
        <v/>
      </c>
      <c r="M96" s="15">
        <f>IF($B96="","",ROUND(K96-IF(Ayarlar!$B$6&gt;0,L96/Ayarlar!$B$6,0),2))</f>
        <v/>
      </c>
      <c r="N96" s="14">
        <f>IF($B96="","",SUMPRODUCT(('Cevap Anahtarı'!$B$2:$B$121=N$2)*('Cevap Anahtarı'!$C$2:$C$121&lt;&gt;"")*(MID($D96,'Cevap Anahtarı'!$A$2:$A$121,1)='Cevap Anahtarı'!$C$2:$C$121)))</f>
        <v/>
      </c>
      <c r="O96" s="14">
        <f>IF($B96="","",SUMPRODUCT(('Cevap Anahtarı'!$B$2:$B$121=N$2)*('Cevap Anahtarı'!$C$2:$C$121&lt;&gt;"")*(MID($D96,'Cevap Anahtarı'!$A$2:$A$121,1)&lt;&gt;"")*ISNUMBER(FIND(UPPER(MID($D96,'Cevap Anahtarı'!$A$2:$A$121,1)),"ABCDE"))*(MID($D96,'Cevap Anahtarı'!$A$2:$A$121,1)&lt;&gt;'Cevap Anahtarı'!$C$2:$C$121)))</f>
        <v/>
      </c>
      <c r="P96" s="15">
        <f>IF($B96="","",ROUND(N96-IF(Ayarlar!$B$6&gt;0,O96/Ayarlar!$B$6,0),2))</f>
        <v/>
      </c>
      <c r="Q96" s="14">
        <f>IF($B96="","",SUMPRODUCT(('Cevap Anahtarı'!$B$2:$B$121=Q$2)*('Cevap Anahtarı'!$C$2:$C$121&lt;&gt;"")*(MID($D96,'Cevap Anahtarı'!$A$2:$A$121,1)='Cevap Anahtarı'!$C$2:$C$121)))</f>
        <v/>
      </c>
      <c r="R96" s="14">
        <f>IF($B96="","",SUMPRODUCT(('Cevap Anahtarı'!$B$2:$B$121=Q$2)*('Cevap Anahtarı'!$C$2:$C$121&lt;&gt;"")*(MID($D96,'Cevap Anahtarı'!$A$2:$A$121,1)&lt;&gt;"")*ISNUMBER(FIND(UPPER(MID($D96,'Cevap Anahtarı'!$A$2:$A$121,1)),"ABCDE"))*(MID($D96,'Cevap Anahtarı'!$A$2:$A$121,1)&lt;&gt;'Cevap Anahtarı'!$C$2:$C$121)))</f>
        <v/>
      </c>
      <c r="S96" s="15">
        <f>IF($B96="","",ROUND(Q96-IF(Ayarlar!$B$6&gt;0,R96/Ayarlar!$B$6,0),2))</f>
        <v/>
      </c>
      <c r="T96" s="14">
        <f>IF($B96="","",SUMPRODUCT(('Cevap Anahtarı'!$B$2:$B$121=T$2)*('Cevap Anahtarı'!$C$2:$C$121&lt;&gt;"")*(MID($D96,'Cevap Anahtarı'!$A$2:$A$121,1)='Cevap Anahtarı'!$C$2:$C$121)))</f>
        <v/>
      </c>
      <c r="U96" s="14">
        <f>IF($B96="","",SUMPRODUCT(('Cevap Anahtarı'!$B$2:$B$121=T$2)*('Cevap Anahtarı'!$C$2:$C$121&lt;&gt;"")*(MID($D96,'Cevap Anahtarı'!$A$2:$A$121,1)&lt;&gt;"")*ISNUMBER(FIND(UPPER(MID($D96,'Cevap Anahtarı'!$A$2:$A$121,1)),"ABCDE"))*(MID($D96,'Cevap Anahtarı'!$A$2:$A$121,1)&lt;&gt;'Cevap Anahtarı'!$C$2:$C$121)))</f>
        <v/>
      </c>
      <c r="V96" s="15">
        <f>IF($B96="","",ROUND(T96-IF(Ayarlar!$B$6&gt;0,U96/Ayarlar!$B$6,0),2))</f>
        <v/>
      </c>
      <c r="W96" s="15">
        <f>IF($B96="","",G96+J96+M96+P96+S96+V96)</f>
        <v/>
      </c>
      <c r="X96" s="14">
        <f>IF($B96="","",RANK(W96,$W$4:$W$503))</f>
        <v/>
      </c>
    </row>
    <row r="97">
      <c r="E97" s="14">
        <f>IF($B97="","",SUMPRODUCT(('Cevap Anahtarı'!$B$2:$B$121=E$2)*('Cevap Anahtarı'!$C$2:$C$121&lt;&gt;"")*(MID($D97,'Cevap Anahtarı'!$A$2:$A$121,1)='Cevap Anahtarı'!$C$2:$C$121)))</f>
        <v/>
      </c>
      <c r="F97" s="14">
        <f>IF($B97="","",SUMPRODUCT(('Cevap Anahtarı'!$B$2:$B$121=E$2)*('Cevap Anahtarı'!$C$2:$C$121&lt;&gt;"")*(MID($D97,'Cevap Anahtarı'!$A$2:$A$121,1)&lt;&gt;"")*ISNUMBER(FIND(UPPER(MID($D97,'Cevap Anahtarı'!$A$2:$A$121,1)),"ABCDE"))*(MID($D97,'Cevap Anahtarı'!$A$2:$A$121,1)&lt;&gt;'Cevap Anahtarı'!$C$2:$C$121)))</f>
        <v/>
      </c>
      <c r="G97" s="15">
        <f>IF($B97="","",ROUND(E97-IF(Ayarlar!$B$6&gt;0,F97/Ayarlar!$B$6,0),2))</f>
        <v/>
      </c>
      <c r="H97" s="14">
        <f>IF($B97="","",SUMPRODUCT(('Cevap Anahtarı'!$B$2:$B$121=H$2)*('Cevap Anahtarı'!$C$2:$C$121&lt;&gt;"")*(MID($D97,'Cevap Anahtarı'!$A$2:$A$121,1)='Cevap Anahtarı'!$C$2:$C$121)))</f>
        <v/>
      </c>
      <c r="I97" s="14">
        <f>IF($B97="","",SUMPRODUCT(('Cevap Anahtarı'!$B$2:$B$121=H$2)*('Cevap Anahtarı'!$C$2:$C$121&lt;&gt;"")*(MID($D97,'Cevap Anahtarı'!$A$2:$A$121,1)&lt;&gt;"")*ISNUMBER(FIND(UPPER(MID($D97,'Cevap Anahtarı'!$A$2:$A$121,1)),"ABCDE"))*(MID($D97,'Cevap Anahtarı'!$A$2:$A$121,1)&lt;&gt;'Cevap Anahtarı'!$C$2:$C$121)))</f>
        <v/>
      </c>
      <c r="J97" s="15">
        <f>IF($B97="","",ROUND(H97-IF(Ayarlar!$B$6&gt;0,I97/Ayarlar!$B$6,0),2))</f>
        <v/>
      </c>
      <c r="K97" s="14">
        <f>IF($B97="","",SUMPRODUCT(('Cevap Anahtarı'!$B$2:$B$121=K$2)*('Cevap Anahtarı'!$C$2:$C$121&lt;&gt;"")*(MID($D97,'Cevap Anahtarı'!$A$2:$A$121,1)='Cevap Anahtarı'!$C$2:$C$121)))</f>
        <v/>
      </c>
      <c r="L97" s="14">
        <f>IF($B97="","",SUMPRODUCT(('Cevap Anahtarı'!$B$2:$B$121=K$2)*('Cevap Anahtarı'!$C$2:$C$121&lt;&gt;"")*(MID($D97,'Cevap Anahtarı'!$A$2:$A$121,1)&lt;&gt;"")*ISNUMBER(FIND(UPPER(MID($D97,'Cevap Anahtarı'!$A$2:$A$121,1)),"ABCDE"))*(MID($D97,'Cevap Anahtarı'!$A$2:$A$121,1)&lt;&gt;'Cevap Anahtarı'!$C$2:$C$121)))</f>
        <v/>
      </c>
      <c r="M97" s="15">
        <f>IF($B97="","",ROUND(K97-IF(Ayarlar!$B$6&gt;0,L97/Ayarlar!$B$6,0),2))</f>
        <v/>
      </c>
      <c r="N97" s="14">
        <f>IF($B97="","",SUMPRODUCT(('Cevap Anahtarı'!$B$2:$B$121=N$2)*('Cevap Anahtarı'!$C$2:$C$121&lt;&gt;"")*(MID($D97,'Cevap Anahtarı'!$A$2:$A$121,1)='Cevap Anahtarı'!$C$2:$C$121)))</f>
        <v/>
      </c>
      <c r="O97" s="14">
        <f>IF($B97="","",SUMPRODUCT(('Cevap Anahtarı'!$B$2:$B$121=N$2)*('Cevap Anahtarı'!$C$2:$C$121&lt;&gt;"")*(MID($D97,'Cevap Anahtarı'!$A$2:$A$121,1)&lt;&gt;"")*ISNUMBER(FIND(UPPER(MID($D97,'Cevap Anahtarı'!$A$2:$A$121,1)),"ABCDE"))*(MID($D97,'Cevap Anahtarı'!$A$2:$A$121,1)&lt;&gt;'Cevap Anahtarı'!$C$2:$C$121)))</f>
        <v/>
      </c>
      <c r="P97" s="15">
        <f>IF($B97="","",ROUND(N97-IF(Ayarlar!$B$6&gt;0,O97/Ayarlar!$B$6,0),2))</f>
        <v/>
      </c>
      <c r="Q97" s="14">
        <f>IF($B97="","",SUMPRODUCT(('Cevap Anahtarı'!$B$2:$B$121=Q$2)*('Cevap Anahtarı'!$C$2:$C$121&lt;&gt;"")*(MID($D97,'Cevap Anahtarı'!$A$2:$A$121,1)='Cevap Anahtarı'!$C$2:$C$121)))</f>
        <v/>
      </c>
      <c r="R97" s="14">
        <f>IF($B97="","",SUMPRODUCT(('Cevap Anahtarı'!$B$2:$B$121=Q$2)*('Cevap Anahtarı'!$C$2:$C$121&lt;&gt;"")*(MID($D97,'Cevap Anahtarı'!$A$2:$A$121,1)&lt;&gt;"")*ISNUMBER(FIND(UPPER(MID($D97,'Cevap Anahtarı'!$A$2:$A$121,1)),"ABCDE"))*(MID($D97,'Cevap Anahtarı'!$A$2:$A$121,1)&lt;&gt;'Cevap Anahtarı'!$C$2:$C$121)))</f>
        <v/>
      </c>
      <c r="S97" s="15">
        <f>IF($B97="","",ROUND(Q97-IF(Ayarlar!$B$6&gt;0,R97/Ayarlar!$B$6,0),2))</f>
        <v/>
      </c>
      <c r="T97" s="14">
        <f>IF($B97="","",SUMPRODUCT(('Cevap Anahtarı'!$B$2:$B$121=T$2)*('Cevap Anahtarı'!$C$2:$C$121&lt;&gt;"")*(MID($D97,'Cevap Anahtarı'!$A$2:$A$121,1)='Cevap Anahtarı'!$C$2:$C$121)))</f>
        <v/>
      </c>
      <c r="U97" s="14">
        <f>IF($B97="","",SUMPRODUCT(('Cevap Anahtarı'!$B$2:$B$121=T$2)*('Cevap Anahtarı'!$C$2:$C$121&lt;&gt;"")*(MID($D97,'Cevap Anahtarı'!$A$2:$A$121,1)&lt;&gt;"")*ISNUMBER(FIND(UPPER(MID($D97,'Cevap Anahtarı'!$A$2:$A$121,1)),"ABCDE"))*(MID($D97,'Cevap Anahtarı'!$A$2:$A$121,1)&lt;&gt;'Cevap Anahtarı'!$C$2:$C$121)))</f>
        <v/>
      </c>
      <c r="V97" s="15">
        <f>IF($B97="","",ROUND(T97-IF(Ayarlar!$B$6&gt;0,U97/Ayarlar!$B$6,0),2))</f>
        <v/>
      </c>
      <c r="W97" s="15">
        <f>IF($B97="","",G97+J97+M97+P97+S97+V97)</f>
        <v/>
      </c>
      <c r="X97" s="14">
        <f>IF($B97="","",RANK(W97,$W$4:$W$503))</f>
        <v/>
      </c>
    </row>
    <row r="98">
      <c r="E98" s="14">
        <f>IF($B98="","",SUMPRODUCT(('Cevap Anahtarı'!$B$2:$B$121=E$2)*('Cevap Anahtarı'!$C$2:$C$121&lt;&gt;"")*(MID($D98,'Cevap Anahtarı'!$A$2:$A$121,1)='Cevap Anahtarı'!$C$2:$C$121)))</f>
        <v/>
      </c>
      <c r="F98" s="14">
        <f>IF($B98="","",SUMPRODUCT(('Cevap Anahtarı'!$B$2:$B$121=E$2)*('Cevap Anahtarı'!$C$2:$C$121&lt;&gt;"")*(MID($D98,'Cevap Anahtarı'!$A$2:$A$121,1)&lt;&gt;"")*ISNUMBER(FIND(UPPER(MID($D98,'Cevap Anahtarı'!$A$2:$A$121,1)),"ABCDE"))*(MID($D98,'Cevap Anahtarı'!$A$2:$A$121,1)&lt;&gt;'Cevap Anahtarı'!$C$2:$C$121)))</f>
        <v/>
      </c>
      <c r="G98" s="15">
        <f>IF($B98="","",ROUND(E98-IF(Ayarlar!$B$6&gt;0,F98/Ayarlar!$B$6,0),2))</f>
        <v/>
      </c>
      <c r="H98" s="14">
        <f>IF($B98="","",SUMPRODUCT(('Cevap Anahtarı'!$B$2:$B$121=H$2)*('Cevap Anahtarı'!$C$2:$C$121&lt;&gt;"")*(MID($D98,'Cevap Anahtarı'!$A$2:$A$121,1)='Cevap Anahtarı'!$C$2:$C$121)))</f>
        <v/>
      </c>
      <c r="I98" s="14">
        <f>IF($B98="","",SUMPRODUCT(('Cevap Anahtarı'!$B$2:$B$121=H$2)*('Cevap Anahtarı'!$C$2:$C$121&lt;&gt;"")*(MID($D98,'Cevap Anahtarı'!$A$2:$A$121,1)&lt;&gt;"")*ISNUMBER(FIND(UPPER(MID($D98,'Cevap Anahtarı'!$A$2:$A$121,1)),"ABCDE"))*(MID($D98,'Cevap Anahtarı'!$A$2:$A$121,1)&lt;&gt;'Cevap Anahtarı'!$C$2:$C$121)))</f>
        <v/>
      </c>
      <c r="J98" s="15">
        <f>IF($B98="","",ROUND(H98-IF(Ayarlar!$B$6&gt;0,I98/Ayarlar!$B$6,0),2))</f>
        <v/>
      </c>
      <c r="K98" s="14">
        <f>IF($B98="","",SUMPRODUCT(('Cevap Anahtarı'!$B$2:$B$121=K$2)*('Cevap Anahtarı'!$C$2:$C$121&lt;&gt;"")*(MID($D98,'Cevap Anahtarı'!$A$2:$A$121,1)='Cevap Anahtarı'!$C$2:$C$121)))</f>
        <v/>
      </c>
      <c r="L98" s="14">
        <f>IF($B98="","",SUMPRODUCT(('Cevap Anahtarı'!$B$2:$B$121=K$2)*('Cevap Anahtarı'!$C$2:$C$121&lt;&gt;"")*(MID($D98,'Cevap Anahtarı'!$A$2:$A$121,1)&lt;&gt;"")*ISNUMBER(FIND(UPPER(MID($D98,'Cevap Anahtarı'!$A$2:$A$121,1)),"ABCDE"))*(MID($D98,'Cevap Anahtarı'!$A$2:$A$121,1)&lt;&gt;'Cevap Anahtarı'!$C$2:$C$121)))</f>
        <v/>
      </c>
      <c r="M98" s="15">
        <f>IF($B98="","",ROUND(K98-IF(Ayarlar!$B$6&gt;0,L98/Ayarlar!$B$6,0),2))</f>
        <v/>
      </c>
      <c r="N98" s="14">
        <f>IF($B98="","",SUMPRODUCT(('Cevap Anahtarı'!$B$2:$B$121=N$2)*('Cevap Anahtarı'!$C$2:$C$121&lt;&gt;"")*(MID($D98,'Cevap Anahtarı'!$A$2:$A$121,1)='Cevap Anahtarı'!$C$2:$C$121)))</f>
        <v/>
      </c>
      <c r="O98" s="14">
        <f>IF($B98="","",SUMPRODUCT(('Cevap Anahtarı'!$B$2:$B$121=N$2)*('Cevap Anahtarı'!$C$2:$C$121&lt;&gt;"")*(MID($D98,'Cevap Anahtarı'!$A$2:$A$121,1)&lt;&gt;"")*ISNUMBER(FIND(UPPER(MID($D98,'Cevap Anahtarı'!$A$2:$A$121,1)),"ABCDE"))*(MID($D98,'Cevap Anahtarı'!$A$2:$A$121,1)&lt;&gt;'Cevap Anahtarı'!$C$2:$C$121)))</f>
        <v/>
      </c>
      <c r="P98" s="15">
        <f>IF($B98="","",ROUND(N98-IF(Ayarlar!$B$6&gt;0,O98/Ayarlar!$B$6,0),2))</f>
        <v/>
      </c>
      <c r="Q98" s="14">
        <f>IF($B98="","",SUMPRODUCT(('Cevap Anahtarı'!$B$2:$B$121=Q$2)*('Cevap Anahtarı'!$C$2:$C$121&lt;&gt;"")*(MID($D98,'Cevap Anahtarı'!$A$2:$A$121,1)='Cevap Anahtarı'!$C$2:$C$121)))</f>
        <v/>
      </c>
      <c r="R98" s="14">
        <f>IF($B98="","",SUMPRODUCT(('Cevap Anahtarı'!$B$2:$B$121=Q$2)*('Cevap Anahtarı'!$C$2:$C$121&lt;&gt;"")*(MID($D98,'Cevap Anahtarı'!$A$2:$A$121,1)&lt;&gt;"")*ISNUMBER(FIND(UPPER(MID($D98,'Cevap Anahtarı'!$A$2:$A$121,1)),"ABCDE"))*(MID($D98,'Cevap Anahtarı'!$A$2:$A$121,1)&lt;&gt;'Cevap Anahtarı'!$C$2:$C$121)))</f>
        <v/>
      </c>
      <c r="S98" s="15">
        <f>IF($B98="","",ROUND(Q98-IF(Ayarlar!$B$6&gt;0,R98/Ayarlar!$B$6,0),2))</f>
        <v/>
      </c>
      <c r="T98" s="14">
        <f>IF($B98="","",SUMPRODUCT(('Cevap Anahtarı'!$B$2:$B$121=T$2)*('Cevap Anahtarı'!$C$2:$C$121&lt;&gt;"")*(MID($D98,'Cevap Anahtarı'!$A$2:$A$121,1)='Cevap Anahtarı'!$C$2:$C$121)))</f>
        <v/>
      </c>
      <c r="U98" s="14">
        <f>IF($B98="","",SUMPRODUCT(('Cevap Anahtarı'!$B$2:$B$121=T$2)*('Cevap Anahtarı'!$C$2:$C$121&lt;&gt;"")*(MID($D98,'Cevap Anahtarı'!$A$2:$A$121,1)&lt;&gt;"")*ISNUMBER(FIND(UPPER(MID($D98,'Cevap Anahtarı'!$A$2:$A$121,1)),"ABCDE"))*(MID($D98,'Cevap Anahtarı'!$A$2:$A$121,1)&lt;&gt;'Cevap Anahtarı'!$C$2:$C$121)))</f>
        <v/>
      </c>
      <c r="V98" s="15">
        <f>IF($B98="","",ROUND(T98-IF(Ayarlar!$B$6&gt;0,U98/Ayarlar!$B$6,0),2))</f>
        <v/>
      </c>
      <c r="W98" s="15">
        <f>IF($B98="","",G98+J98+M98+P98+S98+V98)</f>
        <v/>
      </c>
      <c r="X98" s="14">
        <f>IF($B98="","",RANK(W98,$W$4:$W$503))</f>
        <v/>
      </c>
    </row>
    <row r="99">
      <c r="E99" s="14">
        <f>IF($B99="","",SUMPRODUCT(('Cevap Anahtarı'!$B$2:$B$121=E$2)*('Cevap Anahtarı'!$C$2:$C$121&lt;&gt;"")*(MID($D99,'Cevap Anahtarı'!$A$2:$A$121,1)='Cevap Anahtarı'!$C$2:$C$121)))</f>
        <v/>
      </c>
      <c r="F99" s="14">
        <f>IF($B99="","",SUMPRODUCT(('Cevap Anahtarı'!$B$2:$B$121=E$2)*('Cevap Anahtarı'!$C$2:$C$121&lt;&gt;"")*(MID($D99,'Cevap Anahtarı'!$A$2:$A$121,1)&lt;&gt;"")*ISNUMBER(FIND(UPPER(MID($D99,'Cevap Anahtarı'!$A$2:$A$121,1)),"ABCDE"))*(MID($D99,'Cevap Anahtarı'!$A$2:$A$121,1)&lt;&gt;'Cevap Anahtarı'!$C$2:$C$121)))</f>
        <v/>
      </c>
      <c r="G99" s="15">
        <f>IF($B99="","",ROUND(E99-IF(Ayarlar!$B$6&gt;0,F99/Ayarlar!$B$6,0),2))</f>
        <v/>
      </c>
      <c r="H99" s="14">
        <f>IF($B99="","",SUMPRODUCT(('Cevap Anahtarı'!$B$2:$B$121=H$2)*('Cevap Anahtarı'!$C$2:$C$121&lt;&gt;"")*(MID($D99,'Cevap Anahtarı'!$A$2:$A$121,1)='Cevap Anahtarı'!$C$2:$C$121)))</f>
        <v/>
      </c>
      <c r="I99" s="14">
        <f>IF($B99="","",SUMPRODUCT(('Cevap Anahtarı'!$B$2:$B$121=H$2)*('Cevap Anahtarı'!$C$2:$C$121&lt;&gt;"")*(MID($D99,'Cevap Anahtarı'!$A$2:$A$121,1)&lt;&gt;"")*ISNUMBER(FIND(UPPER(MID($D99,'Cevap Anahtarı'!$A$2:$A$121,1)),"ABCDE"))*(MID($D99,'Cevap Anahtarı'!$A$2:$A$121,1)&lt;&gt;'Cevap Anahtarı'!$C$2:$C$121)))</f>
        <v/>
      </c>
      <c r="J99" s="15">
        <f>IF($B99="","",ROUND(H99-IF(Ayarlar!$B$6&gt;0,I99/Ayarlar!$B$6,0),2))</f>
        <v/>
      </c>
      <c r="K99" s="14">
        <f>IF($B99="","",SUMPRODUCT(('Cevap Anahtarı'!$B$2:$B$121=K$2)*('Cevap Anahtarı'!$C$2:$C$121&lt;&gt;"")*(MID($D99,'Cevap Anahtarı'!$A$2:$A$121,1)='Cevap Anahtarı'!$C$2:$C$121)))</f>
        <v/>
      </c>
      <c r="L99" s="14">
        <f>IF($B99="","",SUMPRODUCT(('Cevap Anahtarı'!$B$2:$B$121=K$2)*('Cevap Anahtarı'!$C$2:$C$121&lt;&gt;"")*(MID($D99,'Cevap Anahtarı'!$A$2:$A$121,1)&lt;&gt;"")*ISNUMBER(FIND(UPPER(MID($D99,'Cevap Anahtarı'!$A$2:$A$121,1)),"ABCDE"))*(MID($D99,'Cevap Anahtarı'!$A$2:$A$121,1)&lt;&gt;'Cevap Anahtarı'!$C$2:$C$121)))</f>
        <v/>
      </c>
      <c r="M99" s="15">
        <f>IF($B99="","",ROUND(K99-IF(Ayarlar!$B$6&gt;0,L99/Ayarlar!$B$6,0),2))</f>
        <v/>
      </c>
      <c r="N99" s="14">
        <f>IF($B99="","",SUMPRODUCT(('Cevap Anahtarı'!$B$2:$B$121=N$2)*('Cevap Anahtarı'!$C$2:$C$121&lt;&gt;"")*(MID($D99,'Cevap Anahtarı'!$A$2:$A$121,1)='Cevap Anahtarı'!$C$2:$C$121)))</f>
        <v/>
      </c>
      <c r="O99" s="14">
        <f>IF($B99="","",SUMPRODUCT(('Cevap Anahtarı'!$B$2:$B$121=N$2)*('Cevap Anahtarı'!$C$2:$C$121&lt;&gt;"")*(MID($D99,'Cevap Anahtarı'!$A$2:$A$121,1)&lt;&gt;"")*ISNUMBER(FIND(UPPER(MID($D99,'Cevap Anahtarı'!$A$2:$A$121,1)),"ABCDE"))*(MID($D99,'Cevap Anahtarı'!$A$2:$A$121,1)&lt;&gt;'Cevap Anahtarı'!$C$2:$C$121)))</f>
        <v/>
      </c>
      <c r="P99" s="15">
        <f>IF($B99="","",ROUND(N99-IF(Ayarlar!$B$6&gt;0,O99/Ayarlar!$B$6,0),2))</f>
        <v/>
      </c>
      <c r="Q99" s="14">
        <f>IF($B99="","",SUMPRODUCT(('Cevap Anahtarı'!$B$2:$B$121=Q$2)*('Cevap Anahtarı'!$C$2:$C$121&lt;&gt;"")*(MID($D99,'Cevap Anahtarı'!$A$2:$A$121,1)='Cevap Anahtarı'!$C$2:$C$121)))</f>
        <v/>
      </c>
      <c r="R99" s="14">
        <f>IF($B99="","",SUMPRODUCT(('Cevap Anahtarı'!$B$2:$B$121=Q$2)*('Cevap Anahtarı'!$C$2:$C$121&lt;&gt;"")*(MID($D99,'Cevap Anahtarı'!$A$2:$A$121,1)&lt;&gt;"")*ISNUMBER(FIND(UPPER(MID($D99,'Cevap Anahtarı'!$A$2:$A$121,1)),"ABCDE"))*(MID($D99,'Cevap Anahtarı'!$A$2:$A$121,1)&lt;&gt;'Cevap Anahtarı'!$C$2:$C$121)))</f>
        <v/>
      </c>
      <c r="S99" s="15">
        <f>IF($B99="","",ROUND(Q99-IF(Ayarlar!$B$6&gt;0,R99/Ayarlar!$B$6,0),2))</f>
        <v/>
      </c>
      <c r="T99" s="14">
        <f>IF($B99="","",SUMPRODUCT(('Cevap Anahtarı'!$B$2:$B$121=T$2)*('Cevap Anahtarı'!$C$2:$C$121&lt;&gt;"")*(MID($D99,'Cevap Anahtarı'!$A$2:$A$121,1)='Cevap Anahtarı'!$C$2:$C$121)))</f>
        <v/>
      </c>
      <c r="U99" s="14">
        <f>IF($B99="","",SUMPRODUCT(('Cevap Anahtarı'!$B$2:$B$121=T$2)*('Cevap Anahtarı'!$C$2:$C$121&lt;&gt;"")*(MID($D99,'Cevap Anahtarı'!$A$2:$A$121,1)&lt;&gt;"")*ISNUMBER(FIND(UPPER(MID($D99,'Cevap Anahtarı'!$A$2:$A$121,1)),"ABCDE"))*(MID($D99,'Cevap Anahtarı'!$A$2:$A$121,1)&lt;&gt;'Cevap Anahtarı'!$C$2:$C$121)))</f>
        <v/>
      </c>
      <c r="V99" s="15">
        <f>IF($B99="","",ROUND(T99-IF(Ayarlar!$B$6&gt;0,U99/Ayarlar!$B$6,0),2))</f>
        <v/>
      </c>
      <c r="W99" s="15">
        <f>IF($B99="","",G99+J99+M99+P99+S99+V99)</f>
        <v/>
      </c>
      <c r="X99" s="14">
        <f>IF($B99="","",RANK(W99,$W$4:$W$503))</f>
        <v/>
      </c>
    </row>
    <row r="100">
      <c r="E100" s="14">
        <f>IF($B100="","",SUMPRODUCT(('Cevap Anahtarı'!$B$2:$B$121=E$2)*('Cevap Anahtarı'!$C$2:$C$121&lt;&gt;"")*(MID($D100,'Cevap Anahtarı'!$A$2:$A$121,1)='Cevap Anahtarı'!$C$2:$C$121)))</f>
        <v/>
      </c>
      <c r="F100" s="14">
        <f>IF($B100="","",SUMPRODUCT(('Cevap Anahtarı'!$B$2:$B$121=E$2)*('Cevap Anahtarı'!$C$2:$C$121&lt;&gt;"")*(MID($D100,'Cevap Anahtarı'!$A$2:$A$121,1)&lt;&gt;"")*ISNUMBER(FIND(UPPER(MID($D100,'Cevap Anahtarı'!$A$2:$A$121,1)),"ABCDE"))*(MID($D100,'Cevap Anahtarı'!$A$2:$A$121,1)&lt;&gt;'Cevap Anahtarı'!$C$2:$C$121)))</f>
        <v/>
      </c>
      <c r="G100" s="15">
        <f>IF($B100="","",ROUND(E100-IF(Ayarlar!$B$6&gt;0,F100/Ayarlar!$B$6,0),2))</f>
        <v/>
      </c>
      <c r="H100" s="14">
        <f>IF($B100="","",SUMPRODUCT(('Cevap Anahtarı'!$B$2:$B$121=H$2)*('Cevap Anahtarı'!$C$2:$C$121&lt;&gt;"")*(MID($D100,'Cevap Anahtarı'!$A$2:$A$121,1)='Cevap Anahtarı'!$C$2:$C$121)))</f>
        <v/>
      </c>
      <c r="I100" s="14">
        <f>IF($B100="","",SUMPRODUCT(('Cevap Anahtarı'!$B$2:$B$121=H$2)*('Cevap Anahtarı'!$C$2:$C$121&lt;&gt;"")*(MID($D100,'Cevap Anahtarı'!$A$2:$A$121,1)&lt;&gt;"")*ISNUMBER(FIND(UPPER(MID($D100,'Cevap Anahtarı'!$A$2:$A$121,1)),"ABCDE"))*(MID($D100,'Cevap Anahtarı'!$A$2:$A$121,1)&lt;&gt;'Cevap Anahtarı'!$C$2:$C$121)))</f>
        <v/>
      </c>
      <c r="J100" s="15">
        <f>IF($B100="","",ROUND(H100-IF(Ayarlar!$B$6&gt;0,I100/Ayarlar!$B$6,0),2))</f>
        <v/>
      </c>
      <c r="K100" s="14">
        <f>IF($B100="","",SUMPRODUCT(('Cevap Anahtarı'!$B$2:$B$121=K$2)*('Cevap Anahtarı'!$C$2:$C$121&lt;&gt;"")*(MID($D100,'Cevap Anahtarı'!$A$2:$A$121,1)='Cevap Anahtarı'!$C$2:$C$121)))</f>
        <v/>
      </c>
      <c r="L100" s="14">
        <f>IF($B100="","",SUMPRODUCT(('Cevap Anahtarı'!$B$2:$B$121=K$2)*('Cevap Anahtarı'!$C$2:$C$121&lt;&gt;"")*(MID($D100,'Cevap Anahtarı'!$A$2:$A$121,1)&lt;&gt;"")*ISNUMBER(FIND(UPPER(MID($D100,'Cevap Anahtarı'!$A$2:$A$121,1)),"ABCDE"))*(MID($D100,'Cevap Anahtarı'!$A$2:$A$121,1)&lt;&gt;'Cevap Anahtarı'!$C$2:$C$121)))</f>
        <v/>
      </c>
      <c r="M100" s="15">
        <f>IF($B100="","",ROUND(K100-IF(Ayarlar!$B$6&gt;0,L100/Ayarlar!$B$6,0),2))</f>
        <v/>
      </c>
      <c r="N100" s="14">
        <f>IF($B100="","",SUMPRODUCT(('Cevap Anahtarı'!$B$2:$B$121=N$2)*('Cevap Anahtarı'!$C$2:$C$121&lt;&gt;"")*(MID($D100,'Cevap Anahtarı'!$A$2:$A$121,1)='Cevap Anahtarı'!$C$2:$C$121)))</f>
        <v/>
      </c>
      <c r="O100" s="14">
        <f>IF($B100="","",SUMPRODUCT(('Cevap Anahtarı'!$B$2:$B$121=N$2)*('Cevap Anahtarı'!$C$2:$C$121&lt;&gt;"")*(MID($D100,'Cevap Anahtarı'!$A$2:$A$121,1)&lt;&gt;"")*ISNUMBER(FIND(UPPER(MID($D100,'Cevap Anahtarı'!$A$2:$A$121,1)),"ABCDE"))*(MID($D100,'Cevap Anahtarı'!$A$2:$A$121,1)&lt;&gt;'Cevap Anahtarı'!$C$2:$C$121)))</f>
        <v/>
      </c>
      <c r="P100" s="15">
        <f>IF($B100="","",ROUND(N100-IF(Ayarlar!$B$6&gt;0,O100/Ayarlar!$B$6,0),2))</f>
        <v/>
      </c>
      <c r="Q100" s="14">
        <f>IF($B100="","",SUMPRODUCT(('Cevap Anahtarı'!$B$2:$B$121=Q$2)*('Cevap Anahtarı'!$C$2:$C$121&lt;&gt;"")*(MID($D100,'Cevap Anahtarı'!$A$2:$A$121,1)='Cevap Anahtarı'!$C$2:$C$121)))</f>
        <v/>
      </c>
      <c r="R100" s="14">
        <f>IF($B100="","",SUMPRODUCT(('Cevap Anahtarı'!$B$2:$B$121=Q$2)*('Cevap Anahtarı'!$C$2:$C$121&lt;&gt;"")*(MID($D100,'Cevap Anahtarı'!$A$2:$A$121,1)&lt;&gt;"")*ISNUMBER(FIND(UPPER(MID($D100,'Cevap Anahtarı'!$A$2:$A$121,1)),"ABCDE"))*(MID($D100,'Cevap Anahtarı'!$A$2:$A$121,1)&lt;&gt;'Cevap Anahtarı'!$C$2:$C$121)))</f>
        <v/>
      </c>
      <c r="S100" s="15">
        <f>IF($B100="","",ROUND(Q100-IF(Ayarlar!$B$6&gt;0,R100/Ayarlar!$B$6,0),2))</f>
        <v/>
      </c>
      <c r="T100" s="14">
        <f>IF($B100="","",SUMPRODUCT(('Cevap Anahtarı'!$B$2:$B$121=T$2)*('Cevap Anahtarı'!$C$2:$C$121&lt;&gt;"")*(MID($D100,'Cevap Anahtarı'!$A$2:$A$121,1)='Cevap Anahtarı'!$C$2:$C$121)))</f>
        <v/>
      </c>
      <c r="U100" s="14">
        <f>IF($B100="","",SUMPRODUCT(('Cevap Anahtarı'!$B$2:$B$121=T$2)*('Cevap Anahtarı'!$C$2:$C$121&lt;&gt;"")*(MID($D100,'Cevap Anahtarı'!$A$2:$A$121,1)&lt;&gt;"")*ISNUMBER(FIND(UPPER(MID($D100,'Cevap Anahtarı'!$A$2:$A$121,1)),"ABCDE"))*(MID($D100,'Cevap Anahtarı'!$A$2:$A$121,1)&lt;&gt;'Cevap Anahtarı'!$C$2:$C$121)))</f>
        <v/>
      </c>
      <c r="V100" s="15">
        <f>IF($B100="","",ROUND(T100-IF(Ayarlar!$B$6&gt;0,U100/Ayarlar!$B$6,0),2))</f>
        <v/>
      </c>
      <c r="W100" s="15">
        <f>IF($B100="","",G100+J100+M100+P100+S100+V100)</f>
        <v/>
      </c>
      <c r="X100" s="14">
        <f>IF($B100="","",RANK(W100,$W$4:$W$503))</f>
        <v/>
      </c>
    </row>
    <row r="101">
      <c r="E101" s="14">
        <f>IF($B101="","",SUMPRODUCT(('Cevap Anahtarı'!$B$2:$B$121=E$2)*('Cevap Anahtarı'!$C$2:$C$121&lt;&gt;"")*(MID($D101,'Cevap Anahtarı'!$A$2:$A$121,1)='Cevap Anahtarı'!$C$2:$C$121)))</f>
        <v/>
      </c>
      <c r="F101" s="14">
        <f>IF($B101="","",SUMPRODUCT(('Cevap Anahtarı'!$B$2:$B$121=E$2)*('Cevap Anahtarı'!$C$2:$C$121&lt;&gt;"")*(MID($D101,'Cevap Anahtarı'!$A$2:$A$121,1)&lt;&gt;"")*ISNUMBER(FIND(UPPER(MID($D101,'Cevap Anahtarı'!$A$2:$A$121,1)),"ABCDE"))*(MID($D101,'Cevap Anahtarı'!$A$2:$A$121,1)&lt;&gt;'Cevap Anahtarı'!$C$2:$C$121)))</f>
        <v/>
      </c>
      <c r="G101" s="15">
        <f>IF($B101="","",ROUND(E101-IF(Ayarlar!$B$6&gt;0,F101/Ayarlar!$B$6,0),2))</f>
        <v/>
      </c>
      <c r="H101" s="14">
        <f>IF($B101="","",SUMPRODUCT(('Cevap Anahtarı'!$B$2:$B$121=H$2)*('Cevap Anahtarı'!$C$2:$C$121&lt;&gt;"")*(MID($D101,'Cevap Anahtarı'!$A$2:$A$121,1)='Cevap Anahtarı'!$C$2:$C$121)))</f>
        <v/>
      </c>
      <c r="I101" s="14">
        <f>IF($B101="","",SUMPRODUCT(('Cevap Anahtarı'!$B$2:$B$121=H$2)*('Cevap Anahtarı'!$C$2:$C$121&lt;&gt;"")*(MID($D101,'Cevap Anahtarı'!$A$2:$A$121,1)&lt;&gt;"")*ISNUMBER(FIND(UPPER(MID($D101,'Cevap Anahtarı'!$A$2:$A$121,1)),"ABCDE"))*(MID($D101,'Cevap Anahtarı'!$A$2:$A$121,1)&lt;&gt;'Cevap Anahtarı'!$C$2:$C$121)))</f>
        <v/>
      </c>
      <c r="J101" s="15">
        <f>IF($B101="","",ROUND(H101-IF(Ayarlar!$B$6&gt;0,I101/Ayarlar!$B$6,0),2))</f>
        <v/>
      </c>
      <c r="K101" s="14">
        <f>IF($B101="","",SUMPRODUCT(('Cevap Anahtarı'!$B$2:$B$121=K$2)*('Cevap Anahtarı'!$C$2:$C$121&lt;&gt;"")*(MID($D101,'Cevap Anahtarı'!$A$2:$A$121,1)='Cevap Anahtarı'!$C$2:$C$121)))</f>
        <v/>
      </c>
      <c r="L101" s="14">
        <f>IF($B101="","",SUMPRODUCT(('Cevap Anahtarı'!$B$2:$B$121=K$2)*('Cevap Anahtarı'!$C$2:$C$121&lt;&gt;"")*(MID($D101,'Cevap Anahtarı'!$A$2:$A$121,1)&lt;&gt;"")*ISNUMBER(FIND(UPPER(MID($D101,'Cevap Anahtarı'!$A$2:$A$121,1)),"ABCDE"))*(MID($D101,'Cevap Anahtarı'!$A$2:$A$121,1)&lt;&gt;'Cevap Anahtarı'!$C$2:$C$121)))</f>
        <v/>
      </c>
      <c r="M101" s="15">
        <f>IF($B101="","",ROUND(K101-IF(Ayarlar!$B$6&gt;0,L101/Ayarlar!$B$6,0),2))</f>
        <v/>
      </c>
      <c r="N101" s="14">
        <f>IF($B101="","",SUMPRODUCT(('Cevap Anahtarı'!$B$2:$B$121=N$2)*('Cevap Anahtarı'!$C$2:$C$121&lt;&gt;"")*(MID($D101,'Cevap Anahtarı'!$A$2:$A$121,1)='Cevap Anahtarı'!$C$2:$C$121)))</f>
        <v/>
      </c>
      <c r="O101" s="14">
        <f>IF($B101="","",SUMPRODUCT(('Cevap Anahtarı'!$B$2:$B$121=N$2)*('Cevap Anahtarı'!$C$2:$C$121&lt;&gt;"")*(MID($D101,'Cevap Anahtarı'!$A$2:$A$121,1)&lt;&gt;"")*ISNUMBER(FIND(UPPER(MID($D101,'Cevap Anahtarı'!$A$2:$A$121,1)),"ABCDE"))*(MID($D101,'Cevap Anahtarı'!$A$2:$A$121,1)&lt;&gt;'Cevap Anahtarı'!$C$2:$C$121)))</f>
        <v/>
      </c>
      <c r="P101" s="15">
        <f>IF($B101="","",ROUND(N101-IF(Ayarlar!$B$6&gt;0,O101/Ayarlar!$B$6,0),2))</f>
        <v/>
      </c>
      <c r="Q101" s="14">
        <f>IF($B101="","",SUMPRODUCT(('Cevap Anahtarı'!$B$2:$B$121=Q$2)*('Cevap Anahtarı'!$C$2:$C$121&lt;&gt;"")*(MID($D101,'Cevap Anahtarı'!$A$2:$A$121,1)='Cevap Anahtarı'!$C$2:$C$121)))</f>
        <v/>
      </c>
      <c r="R101" s="14">
        <f>IF($B101="","",SUMPRODUCT(('Cevap Anahtarı'!$B$2:$B$121=Q$2)*('Cevap Anahtarı'!$C$2:$C$121&lt;&gt;"")*(MID($D101,'Cevap Anahtarı'!$A$2:$A$121,1)&lt;&gt;"")*ISNUMBER(FIND(UPPER(MID($D101,'Cevap Anahtarı'!$A$2:$A$121,1)),"ABCDE"))*(MID($D101,'Cevap Anahtarı'!$A$2:$A$121,1)&lt;&gt;'Cevap Anahtarı'!$C$2:$C$121)))</f>
        <v/>
      </c>
      <c r="S101" s="15">
        <f>IF($B101="","",ROUND(Q101-IF(Ayarlar!$B$6&gt;0,R101/Ayarlar!$B$6,0),2))</f>
        <v/>
      </c>
      <c r="T101" s="14">
        <f>IF($B101="","",SUMPRODUCT(('Cevap Anahtarı'!$B$2:$B$121=T$2)*('Cevap Anahtarı'!$C$2:$C$121&lt;&gt;"")*(MID($D101,'Cevap Anahtarı'!$A$2:$A$121,1)='Cevap Anahtarı'!$C$2:$C$121)))</f>
        <v/>
      </c>
      <c r="U101" s="14">
        <f>IF($B101="","",SUMPRODUCT(('Cevap Anahtarı'!$B$2:$B$121=T$2)*('Cevap Anahtarı'!$C$2:$C$121&lt;&gt;"")*(MID($D101,'Cevap Anahtarı'!$A$2:$A$121,1)&lt;&gt;"")*ISNUMBER(FIND(UPPER(MID($D101,'Cevap Anahtarı'!$A$2:$A$121,1)),"ABCDE"))*(MID($D101,'Cevap Anahtarı'!$A$2:$A$121,1)&lt;&gt;'Cevap Anahtarı'!$C$2:$C$121)))</f>
        <v/>
      </c>
      <c r="V101" s="15">
        <f>IF($B101="","",ROUND(T101-IF(Ayarlar!$B$6&gt;0,U101/Ayarlar!$B$6,0),2))</f>
        <v/>
      </c>
      <c r="W101" s="15">
        <f>IF($B101="","",G101+J101+M101+P101+S101+V101)</f>
        <v/>
      </c>
      <c r="X101" s="14">
        <f>IF($B101="","",RANK(W101,$W$4:$W$503))</f>
        <v/>
      </c>
    </row>
    <row r="102">
      <c r="E102" s="14">
        <f>IF($B102="","",SUMPRODUCT(('Cevap Anahtarı'!$B$2:$B$121=E$2)*('Cevap Anahtarı'!$C$2:$C$121&lt;&gt;"")*(MID($D102,'Cevap Anahtarı'!$A$2:$A$121,1)='Cevap Anahtarı'!$C$2:$C$121)))</f>
        <v/>
      </c>
      <c r="F102" s="14">
        <f>IF($B102="","",SUMPRODUCT(('Cevap Anahtarı'!$B$2:$B$121=E$2)*('Cevap Anahtarı'!$C$2:$C$121&lt;&gt;"")*(MID($D102,'Cevap Anahtarı'!$A$2:$A$121,1)&lt;&gt;"")*ISNUMBER(FIND(UPPER(MID($D102,'Cevap Anahtarı'!$A$2:$A$121,1)),"ABCDE"))*(MID($D102,'Cevap Anahtarı'!$A$2:$A$121,1)&lt;&gt;'Cevap Anahtarı'!$C$2:$C$121)))</f>
        <v/>
      </c>
      <c r="G102" s="15">
        <f>IF($B102="","",ROUND(E102-IF(Ayarlar!$B$6&gt;0,F102/Ayarlar!$B$6,0),2))</f>
        <v/>
      </c>
      <c r="H102" s="14">
        <f>IF($B102="","",SUMPRODUCT(('Cevap Anahtarı'!$B$2:$B$121=H$2)*('Cevap Anahtarı'!$C$2:$C$121&lt;&gt;"")*(MID($D102,'Cevap Anahtarı'!$A$2:$A$121,1)='Cevap Anahtarı'!$C$2:$C$121)))</f>
        <v/>
      </c>
      <c r="I102" s="14">
        <f>IF($B102="","",SUMPRODUCT(('Cevap Anahtarı'!$B$2:$B$121=H$2)*('Cevap Anahtarı'!$C$2:$C$121&lt;&gt;"")*(MID($D102,'Cevap Anahtarı'!$A$2:$A$121,1)&lt;&gt;"")*ISNUMBER(FIND(UPPER(MID($D102,'Cevap Anahtarı'!$A$2:$A$121,1)),"ABCDE"))*(MID($D102,'Cevap Anahtarı'!$A$2:$A$121,1)&lt;&gt;'Cevap Anahtarı'!$C$2:$C$121)))</f>
        <v/>
      </c>
      <c r="J102" s="15">
        <f>IF($B102="","",ROUND(H102-IF(Ayarlar!$B$6&gt;0,I102/Ayarlar!$B$6,0),2))</f>
        <v/>
      </c>
      <c r="K102" s="14">
        <f>IF($B102="","",SUMPRODUCT(('Cevap Anahtarı'!$B$2:$B$121=K$2)*('Cevap Anahtarı'!$C$2:$C$121&lt;&gt;"")*(MID($D102,'Cevap Anahtarı'!$A$2:$A$121,1)='Cevap Anahtarı'!$C$2:$C$121)))</f>
        <v/>
      </c>
      <c r="L102" s="14">
        <f>IF($B102="","",SUMPRODUCT(('Cevap Anahtarı'!$B$2:$B$121=K$2)*('Cevap Anahtarı'!$C$2:$C$121&lt;&gt;"")*(MID($D102,'Cevap Anahtarı'!$A$2:$A$121,1)&lt;&gt;"")*ISNUMBER(FIND(UPPER(MID($D102,'Cevap Anahtarı'!$A$2:$A$121,1)),"ABCDE"))*(MID($D102,'Cevap Anahtarı'!$A$2:$A$121,1)&lt;&gt;'Cevap Anahtarı'!$C$2:$C$121)))</f>
        <v/>
      </c>
      <c r="M102" s="15">
        <f>IF($B102="","",ROUND(K102-IF(Ayarlar!$B$6&gt;0,L102/Ayarlar!$B$6,0),2))</f>
        <v/>
      </c>
      <c r="N102" s="14">
        <f>IF($B102="","",SUMPRODUCT(('Cevap Anahtarı'!$B$2:$B$121=N$2)*('Cevap Anahtarı'!$C$2:$C$121&lt;&gt;"")*(MID($D102,'Cevap Anahtarı'!$A$2:$A$121,1)='Cevap Anahtarı'!$C$2:$C$121)))</f>
        <v/>
      </c>
      <c r="O102" s="14">
        <f>IF($B102="","",SUMPRODUCT(('Cevap Anahtarı'!$B$2:$B$121=N$2)*('Cevap Anahtarı'!$C$2:$C$121&lt;&gt;"")*(MID($D102,'Cevap Anahtarı'!$A$2:$A$121,1)&lt;&gt;"")*ISNUMBER(FIND(UPPER(MID($D102,'Cevap Anahtarı'!$A$2:$A$121,1)),"ABCDE"))*(MID($D102,'Cevap Anahtarı'!$A$2:$A$121,1)&lt;&gt;'Cevap Anahtarı'!$C$2:$C$121)))</f>
        <v/>
      </c>
      <c r="P102" s="15">
        <f>IF($B102="","",ROUND(N102-IF(Ayarlar!$B$6&gt;0,O102/Ayarlar!$B$6,0),2))</f>
        <v/>
      </c>
      <c r="Q102" s="14">
        <f>IF($B102="","",SUMPRODUCT(('Cevap Anahtarı'!$B$2:$B$121=Q$2)*('Cevap Anahtarı'!$C$2:$C$121&lt;&gt;"")*(MID($D102,'Cevap Anahtarı'!$A$2:$A$121,1)='Cevap Anahtarı'!$C$2:$C$121)))</f>
        <v/>
      </c>
      <c r="R102" s="14">
        <f>IF($B102="","",SUMPRODUCT(('Cevap Anahtarı'!$B$2:$B$121=Q$2)*('Cevap Anahtarı'!$C$2:$C$121&lt;&gt;"")*(MID($D102,'Cevap Anahtarı'!$A$2:$A$121,1)&lt;&gt;"")*ISNUMBER(FIND(UPPER(MID($D102,'Cevap Anahtarı'!$A$2:$A$121,1)),"ABCDE"))*(MID($D102,'Cevap Anahtarı'!$A$2:$A$121,1)&lt;&gt;'Cevap Anahtarı'!$C$2:$C$121)))</f>
        <v/>
      </c>
      <c r="S102" s="15">
        <f>IF($B102="","",ROUND(Q102-IF(Ayarlar!$B$6&gt;0,R102/Ayarlar!$B$6,0),2))</f>
        <v/>
      </c>
      <c r="T102" s="14">
        <f>IF($B102="","",SUMPRODUCT(('Cevap Anahtarı'!$B$2:$B$121=T$2)*('Cevap Anahtarı'!$C$2:$C$121&lt;&gt;"")*(MID($D102,'Cevap Anahtarı'!$A$2:$A$121,1)='Cevap Anahtarı'!$C$2:$C$121)))</f>
        <v/>
      </c>
      <c r="U102" s="14">
        <f>IF($B102="","",SUMPRODUCT(('Cevap Anahtarı'!$B$2:$B$121=T$2)*('Cevap Anahtarı'!$C$2:$C$121&lt;&gt;"")*(MID($D102,'Cevap Anahtarı'!$A$2:$A$121,1)&lt;&gt;"")*ISNUMBER(FIND(UPPER(MID($D102,'Cevap Anahtarı'!$A$2:$A$121,1)),"ABCDE"))*(MID($D102,'Cevap Anahtarı'!$A$2:$A$121,1)&lt;&gt;'Cevap Anahtarı'!$C$2:$C$121)))</f>
        <v/>
      </c>
      <c r="V102" s="15">
        <f>IF($B102="","",ROUND(T102-IF(Ayarlar!$B$6&gt;0,U102/Ayarlar!$B$6,0),2))</f>
        <v/>
      </c>
      <c r="W102" s="15">
        <f>IF($B102="","",G102+J102+M102+P102+S102+V102)</f>
        <v/>
      </c>
      <c r="X102" s="14">
        <f>IF($B102="","",RANK(W102,$W$4:$W$503))</f>
        <v/>
      </c>
    </row>
    <row r="103">
      <c r="E103" s="14">
        <f>IF($B103="","",SUMPRODUCT(('Cevap Anahtarı'!$B$2:$B$121=E$2)*('Cevap Anahtarı'!$C$2:$C$121&lt;&gt;"")*(MID($D103,'Cevap Anahtarı'!$A$2:$A$121,1)='Cevap Anahtarı'!$C$2:$C$121)))</f>
        <v/>
      </c>
      <c r="F103" s="14">
        <f>IF($B103="","",SUMPRODUCT(('Cevap Anahtarı'!$B$2:$B$121=E$2)*('Cevap Anahtarı'!$C$2:$C$121&lt;&gt;"")*(MID($D103,'Cevap Anahtarı'!$A$2:$A$121,1)&lt;&gt;"")*ISNUMBER(FIND(UPPER(MID($D103,'Cevap Anahtarı'!$A$2:$A$121,1)),"ABCDE"))*(MID($D103,'Cevap Anahtarı'!$A$2:$A$121,1)&lt;&gt;'Cevap Anahtarı'!$C$2:$C$121)))</f>
        <v/>
      </c>
      <c r="G103" s="15">
        <f>IF($B103="","",ROUND(E103-IF(Ayarlar!$B$6&gt;0,F103/Ayarlar!$B$6,0),2))</f>
        <v/>
      </c>
      <c r="H103" s="14">
        <f>IF($B103="","",SUMPRODUCT(('Cevap Anahtarı'!$B$2:$B$121=H$2)*('Cevap Anahtarı'!$C$2:$C$121&lt;&gt;"")*(MID($D103,'Cevap Anahtarı'!$A$2:$A$121,1)='Cevap Anahtarı'!$C$2:$C$121)))</f>
        <v/>
      </c>
      <c r="I103" s="14">
        <f>IF($B103="","",SUMPRODUCT(('Cevap Anahtarı'!$B$2:$B$121=H$2)*('Cevap Anahtarı'!$C$2:$C$121&lt;&gt;"")*(MID($D103,'Cevap Anahtarı'!$A$2:$A$121,1)&lt;&gt;"")*ISNUMBER(FIND(UPPER(MID($D103,'Cevap Anahtarı'!$A$2:$A$121,1)),"ABCDE"))*(MID($D103,'Cevap Anahtarı'!$A$2:$A$121,1)&lt;&gt;'Cevap Anahtarı'!$C$2:$C$121)))</f>
        <v/>
      </c>
      <c r="J103" s="15">
        <f>IF($B103="","",ROUND(H103-IF(Ayarlar!$B$6&gt;0,I103/Ayarlar!$B$6,0),2))</f>
        <v/>
      </c>
      <c r="K103" s="14">
        <f>IF($B103="","",SUMPRODUCT(('Cevap Anahtarı'!$B$2:$B$121=K$2)*('Cevap Anahtarı'!$C$2:$C$121&lt;&gt;"")*(MID($D103,'Cevap Anahtarı'!$A$2:$A$121,1)='Cevap Anahtarı'!$C$2:$C$121)))</f>
        <v/>
      </c>
      <c r="L103" s="14">
        <f>IF($B103="","",SUMPRODUCT(('Cevap Anahtarı'!$B$2:$B$121=K$2)*('Cevap Anahtarı'!$C$2:$C$121&lt;&gt;"")*(MID($D103,'Cevap Anahtarı'!$A$2:$A$121,1)&lt;&gt;"")*ISNUMBER(FIND(UPPER(MID($D103,'Cevap Anahtarı'!$A$2:$A$121,1)),"ABCDE"))*(MID($D103,'Cevap Anahtarı'!$A$2:$A$121,1)&lt;&gt;'Cevap Anahtarı'!$C$2:$C$121)))</f>
        <v/>
      </c>
      <c r="M103" s="15">
        <f>IF($B103="","",ROUND(K103-IF(Ayarlar!$B$6&gt;0,L103/Ayarlar!$B$6,0),2))</f>
        <v/>
      </c>
      <c r="N103" s="14">
        <f>IF($B103="","",SUMPRODUCT(('Cevap Anahtarı'!$B$2:$B$121=N$2)*('Cevap Anahtarı'!$C$2:$C$121&lt;&gt;"")*(MID($D103,'Cevap Anahtarı'!$A$2:$A$121,1)='Cevap Anahtarı'!$C$2:$C$121)))</f>
        <v/>
      </c>
      <c r="O103" s="14">
        <f>IF($B103="","",SUMPRODUCT(('Cevap Anahtarı'!$B$2:$B$121=N$2)*('Cevap Anahtarı'!$C$2:$C$121&lt;&gt;"")*(MID($D103,'Cevap Anahtarı'!$A$2:$A$121,1)&lt;&gt;"")*ISNUMBER(FIND(UPPER(MID($D103,'Cevap Anahtarı'!$A$2:$A$121,1)),"ABCDE"))*(MID($D103,'Cevap Anahtarı'!$A$2:$A$121,1)&lt;&gt;'Cevap Anahtarı'!$C$2:$C$121)))</f>
        <v/>
      </c>
      <c r="P103" s="15">
        <f>IF($B103="","",ROUND(N103-IF(Ayarlar!$B$6&gt;0,O103/Ayarlar!$B$6,0),2))</f>
        <v/>
      </c>
      <c r="Q103" s="14">
        <f>IF($B103="","",SUMPRODUCT(('Cevap Anahtarı'!$B$2:$B$121=Q$2)*('Cevap Anahtarı'!$C$2:$C$121&lt;&gt;"")*(MID($D103,'Cevap Anahtarı'!$A$2:$A$121,1)='Cevap Anahtarı'!$C$2:$C$121)))</f>
        <v/>
      </c>
      <c r="R103" s="14">
        <f>IF($B103="","",SUMPRODUCT(('Cevap Anahtarı'!$B$2:$B$121=Q$2)*('Cevap Anahtarı'!$C$2:$C$121&lt;&gt;"")*(MID($D103,'Cevap Anahtarı'!$A$2:$A$121,1)&lt;&gt;"")*ISNUMBER(FIND(UPPER(MID($D103,'Cevap Anahtarı'!$A$2:$A$121,1)),"ABCDE"))*(MID($D103,'Cevap Anahtarı'!$A$2:$A$121,1)&lt;&gt;'Cevap Anahtarı'!$C$2:$C$121)))</f>
        <v/>
      </c>
      <c r="S103" s="15">
        <f>IF($B103="","",ROUND(Q103-IF(Ayarlar!$B$6&gt;0,R103/Ayarlar!$B$6,0),2))</f>
        <v/>
      </c>
      <c r="T103" s="14">
        <f>IF($B103="","",SUMPRODUCT(('Cevap Anahtarı'!$B$2:$B$121=T$2)*('Cevap Anahtarı'!$C$2:$C$121&lt;&gt;"")*(MID($D103,'Cevap Anahtarı'!$A$2:$A$121,1)='Cevap Anahtarı'!$C$2:$C$121)))</f>
        <v/>
      </c>
      <c r="U103" s="14">
        <f>IF($B103="","",SUMPRODUCT(('Cevap Anahtarı'!$B$2:$B$121=T$2)*('Cevap Anahtarı'!$C$2:$C$121&lt;&gt;"")*(MID($D103,'Cevap Anahtarı'!$A$2:$A$121,1)&lt;&gt;"")*ISNUMBER(FIND(UPPER(MID($D103,'Cevap Anahtarı'!$A$2:$A$121,1)),"ABCDE"))*(MID($D103,'Cevap Anahtarı'!$A$2:$A$121,1)&lt;&gt;'Cevap Anahtarı'!$C$2:$C$121)))</f>
        <v/>
      </c>
      <c r="V103" s="15">
        <f>IF($B103="","",ROUND(T103-IF(Ayarlar!$B$6&gt;0,U103/Ayarlar!$B$6,0),2))</f>
        <v/>
      </c>
      <c r="W103" s="15">
        <f>IF($B103="","",G103+J103+M103+P103+S103+V103)</f>
        <v/>
      </c>
      <c r="X103" s="14">
        <f>IF($B103="","",RANK(W103,$W$4:$W$503))</f>
        <v/>
      </c>
    </row>
    <row r="104">
      <c r="E104" s="14">
        <f>IF($B104="","",SUMPRODUCT(('Cevap Anahtarı'!$B$2:$B$121=E$2)*('Cevap Anahtarı'!$C$2:$C$121&lt;&gt;"")*(MID($D104,'Cevap Anahtarı'!$A$2:$A$121,1)='Cevap Anahtarı'!$C$2:$C$121)))</f>
        <v/>
      </c>
      <c r="F104" s="14">
        <f>IF($B104="","",SUMPRODUCT(('Cevap Anahtarı'!$B$2:$B$121=E$2)*('Cevap Anahtarı'!$C$2:$C$121&lt;&gt;"")*(MID($D104,'Cevap Anahtarı'!$A$2:$A$121,1)&lt;&gt;"")*ISNUMBER(FIND(UPPER(MID($D104,'Cevap Anahtarı'!$A$2:$A$121,1)),"ABCDE"))*(MID($D104,'Cevap Anahtarı'!$A$2:$A$121,1)&lt;&gt;'Cevap Anahtarı'!$C$2:$C$121)))</f>
        <v/>
      </c>
      <c r="G104" s="15">
        <f>IF($B104="","",ROUND(E104-IF(Ayarlar!$B$6&gt;0,F104/Ayarlar!$B$6,0),2))</f>
        <v/>
      </c>
      <c r="H104" s="14">
        <f>IF($B104="","",SUMPRODUCT(('Cevap Anahtarı'!$B$2:$B$121=H$2)*('Cevap Anahtarı'!$C$2:$C$121&lt;&gt;"")*(MID($D104,'Cevap Anahtarı'!$A$2:$A$121,1)='Cevap Anahtarı'!$C$2:$C$121)))</f>
        <v/>
      </c>
      <c r="I104" s="14">
        <f>IF($B104="","",SUMPRODUCT(('Cevap Anahtarı'!$B$2:$B$121=H$2)*('Cevap Anahtarı'!$C$2:$C$121&lt;&gt;"")*(MID($D104,'Cevap Anahtarı'!$A$2:$A$121,1)&lt;&gt;"")*ISNUMBER(FIND(UPPER(MID($D104,'Cevap Anahtarı'!$A$2:$A$121,1)),"ABCDE"))*(MID($D104,'Cevap Anahtarı'!$A$2:$A$121,1)&lt;&gt;'Cevap Anahtarı'!$C$2:$C$121)))</f>
        <v/>
      </c>
      <c r="J104" s="15">
        <f>IF($B104="","",ROUND(H104-IF(Ayarlar!$B$6&gt;0,I104/Ayarlar!$B$6,0),2))</f>
        <v/>
      </c>
      <c r="K104" s="14">
        <f>IF($B104="","",SUMPRODUCT(('Cevap Anahtarı'!$B$2:$B$121=K$2)*('Cevap Anahtarı'!$C$2:$C$121&lt;&gt;"")*(MID($D104,'Cevap Anahtarı'!$A$2:$A$121,1)='Cevap Anahtarı'!$C$2:$C$121)))</f>
        <v/>
      </c>
      <c r="L104" s="14">
        <f>IF($B104="","",SUMPRODUCT(('Cevap Anahtarı'!$B$2:$B$121=K$2)*('Cevap Anahtarı'!$C$2:$C$121&lt;&gt;"")*(MID($D104,'Cevap Anahtarı'!$A$2:$A$121,1)&lt;&gt;"")*ISNUMBER(FIND(UPPER(MID($D104,'Cevap Anahtarı'!$A$2:$A$121,1)),"ABCDE"))*(MID($D104,'Cevap Anahtarı'!$A$2:$A$121,1)&lt;&gt;'Cevap Anahtarı'!$C$2:$C$121)))</f>
        <v/>
      </c>
      <c r="M104" s="15">
        <f>IF($B104="","",ROUND(K104-IF(Ayarlar!$B$6&gt;0,L104/Ayarlar!$B$6,0),2))</f>
        <v/>
      </c>
      <c r="N104" s="14">
        <f>IF($B104="","",SUMPRODUCT(('Cevap Anahtarı'!$B$2:$B$121=N$2)*('Cevap Anahtarı'!$C$2:$C$121&lt;&gt;"")*(MID($D104,'Cevap Anahtarı'!$A$2:$A$121,1)='Cevap Anahtarı'!$C$2:$C$121)))</f>
        <v/>
      </c>
      <c r="O104" s="14">
        <f>IF($B104="","",SUMPRODUCT(('Cevap Anahtarı'!$B$2:$B$121=N$2)*('Cevap Anahtarı'!$C$2:$C$121&lt;&gt;"")*(MID($D104,'Cevap Anahtarı'!$A$2:$A$121,1)&lt;&gt;"")*ISNUMBER(FIND(UPPER(MID($D104,'Cevap Anahtarı'!$A$2:$A$121,1)),"ABCDE"))*(MID($D104,'Cevap Anahtarı'!$A$2:$A$121,1)&lt;&gt;'Cevap Anahtarı'!$C$2:$C$121)))</f>
        <v/>
      </c>
      <c r="P104" s="15">
        <f>IF($B104="","",ROUND(N104-IF(Ayarlar!$B$6&gt;0,O104/Ayarlar!$B$6,0),2))</f>
        <v/>
      </c>
      <c r="Q104" s="14">
        <f>IF($B104="","",SUMPRODUCT(('Cevap Anahtarı'!$B$2:$B$121=Q$2)*('Cevap Anahtarı'!$C$2:$C$121&lt;&gt;"")*(MID($D104,'Cevap Anahtarı'!$A$2:$A$121,1)='Cevap Anahtarı'!$C$2:$C$121)))</f>
        <v/>
      </c>
      <c r="R104" s="14">
        <f>IF($B104="","",SUMPRODUCT(('Cevap Anahtarı'!$B$2:$B$121=Q$2)*('Cevap Anahtarı'!$C$2:$C$121&lt;&gt;"")*(MID($D104,'Cevap Anahtarı'!$A$2:$A$121,1)&lt;&gt;"")*ISNUMBER(FIND(UPPER(MID($D104,'Cevap Anahtarı'!$A$2:$A$121,1)),"ABCDE"))*(MID($D104,'Cevap Anahtarı'!$A$2:$A$121,1)&lt;&gt;'Cevap Anahtarı'!$C$2:$C$121)))</f>
        <v/>
      </c>
      <c r="S104" s="15">
        <f>IF($B104="","",ROUND(Q104-IF(Ayarlar!$B$6&gt;0,R104/Ayarlar!$B$6,0),2))</f>
        <v/>
      </c>
      <c r="T104" s="14">
        <f>IF($B104="","",SUMPRODUCT(('Cevap Anahtarı'!$B$2:$B$121=T$2)*('Cevap Anahtarı'!$C$2:$C$121&lt;&gt;"")*(MID($D104,'Cevap Anahtarı'!$A$2:$A$121,1)='Cevap Anahtarı'!$C$2:$C$121)))</f>
        <v/>
      </c>
      <c r="U104" s="14">
        <f>IF($B104="","",SUMPRODUCT(('Cevap Anahtarı'!$B$2:$B$121=T$2)*('Cevap Anahtarı'!$C$2:$C$121&lt;&gt;"")*(MID($D104,'Cevap Anahtarı'!$A$2:$A$121,1)&lt;&gt;"")*ISNUMBER(FIND(UPPER(MID($D104,'Cevap Anahtarı'!$A$2:$A$121,1)),"ABCDE"))*(MID($D104,'Cevap Anahtarı'!$A$2:$A$121,1)&lt;&gt;'Cevap Anahtarı'!$C$2:$C$121)))</f>
        <v/>
      </c>
      <c r="V104" s="15">
        <f>IF($B104="","",ROUND(T104-IF(Ayarlar!$B$6&gt;0,U104/Ayarlar!$B$6,0),2))</f>
        <v/>
      </c>
      <c r="W104" s="15">
        <f>IF($B104="","",G104+J104+M104+P104+S104+V104)</f>
        <v/>
      </c>
      <c r="X104" s="14">
        <f>IF($B104="","",RANK(W104,$W$4:$W$503))</f>
        <v/>
      </c>
    </row>
    <row r="105">
      <c r="E105" s="14">
        <f>IF($B105="","",SUMPRODUCT(('Cevap Anahtarı'!$B$2:$B$121=E$2)*('Cevap Anahtarı'!$C$2:$C$121&lt;&gt;"")*(MID($D105,'Cevap Anahtarı'!$A$2:$A$121,1)='Cevap Anahtarı'!$C$2:$C$121)))</f>
        <v/>
      </c>
      <c r="F105" s="14">
        <f>IF($B105="","",SUMPRODUCT(('Cevap Anahtarı'!$B$2:$B$121=E$2)*('Cevap Anahtarı'!$C$2:$C$121&lt;&gt;"")*(MID($D105,'Cevap Anahtarı'!$A$2:$A$121,1)&lt;&gt;"")*ISNUMBER(FIND(UPPER(MID($D105,'Cevap Anahtarı'!$A$2:$A$121,1)),"ABCDE"))*(MID($D105,'Cevap Anahtarı'!$A$2:$A$121,1)&lt;&gt;'Cevap Anahtarı'!$C$2:$C$121)))</f>
        <v/>
      </c>
      <c r="G105" s="15">
        <f>IF($B105="","",ROUND(E105-IF(Ayarlar!$B$6&gt;0,F105/Ayarlar!$B$6,0),2))</f>
        <v/>
      </c>
      <c r="H105" s="14">
        <f>IF($B105="","",SUMPRODUCT(('Cevap Anahtarı'!$B$2:$B$121=H$2)*('Cevap Anahtarı'!$C$2:$C$121&lt;&gt;"")*(MID($D105,'Cevap Anahtarı'!$A$2:$A$121,1)='Cevap Anahtarı'!$C$2:$C$121)))</f>
        <v/>
      </c>
      <c r="I105" s="14">
        <f>IF($B105="","",SUMPRODUCT(('Cevap Anahtarı'!$B$2:$B$121=H$2)*('Cevap Anahtarı'!$C$2:$C$121&lt;&gt;"")*(MID($D105,'Cevap Anahtarı'!$A$2:$A$121,1)&lt;&gt;"")*ISNUMBER(FIND(UPPER(MID($D105,'Cevap Anahtarı'!$A$2:$A$121,1)),"ABCDE"))*(MID($D105,'Cevap Anahtarı'!$A$2:$A$121,1)&lt;&gt;'Cevap Anahtarı'!$C$2:$C$121)))</f>
        <v/>
      </c>
      <c r="J105" s="15">
        <f>IF($B105="","",ROUND(H105-IF(Ayarlar!$B$6&gt;0,I105/Ayarlar!$B$6,0),2))</f>
        <v/>
      </c>
      <c r="K105" s="14">
        <f>IF($B105="","",SUMPRODUCT(('Cevap Anahtarı'!$B$2:$B$121=K$2)*('Cevap Anahtarı'!$C$2:$C$121&lt;&gt;"")*(MID($D105,'Cevap Anahtarı'!$A$2:$A$121,1)='Cevap Anahtarı'!$C$2:$C$121)))</f>
        <v/>
      </c>
      <c r="L105" s="14">
        <f>IF($B105="","",SUMPRODUCT(('Cevap Anahtarı'!$B$2:$B$121=K$2)*('Cevap Anahtarı'!$C$2:$C$121&lt;&gt;"")*(MID($D105,'Cevap Anahtarı'!$A$2:$A$121,1)&lt;&gt;"")*ISNUMBER(FIND(UPPER(MID($D105,'Cevap Anahtarı'!$A$2:$A$121,1)),"ABCDE"))*(MID($D105,'Cevap Anahtarı'!$A$2:$A$121,1)&lt;&gt;'Cevap Anahtarı'!$C$2:$C$121)))</f>
        <v/>
      </c>
      <c r="M105" s="15">
        <f>IF($B105="","",ROUND(K105-IF(Ayarlar!$B$6&gt;0,L105/Ayarlar!$B$6,0),2))</f>
        <v/>
      </c>
      <c r="N105" s="14">
        <f>IF($B105="","",SUMPRODUCT(('Cevap Anahtarı'!$B$2:$B$121=N$2)*('Cevap Anahtarı'!$C$2:$C$121&lt;&gt;"")*(MID($D105,'Cevap Anahtarı'!$A$2:$A$121,1)='Cevap Anahtarı'!$C$2:$C$121)))</f>
        <v/>
      </c>
      <c r="O105" s="14">
        <f>IF($B105="","",SUMPRODUCT(('Cevap Anahtarı'!$B$2:$B$121=N$2)*('Cevap Anahtarı'!$C$2:$C$121&lt;&gt;"")*(MID($D105,'Cevap Anahtarı'!$A$2:$A$121,1)&lt;&gt;"")*ISNUMBER(FIND(UPPER(MID($D105,'Cevap Anahtarı'!$A$2:$A$121,1)),"ABCDE"))*(MID($D105,'Cevap Anahtarı'!$A$2:$A$121,1)&lt;&gt;'Cevap Anahtarı'!$C$2:$C$121)))</f>
        <v/>
      </c>
      <c r="P105" s="15">
        <f>IF($B105="","",ROUND(N105-IF(Ayarlar!$B$6&gt;0,O105/Ayarlar!$B$6,0),2))</f>
        <v/>
      </c>
      <c r="Q105" s="14">
        <f>IF($B105="","",SUMPRODUCT(('Cevap Anahtarı'!$B$2:$B$121=Q$2)*('Cevap Anahtarı'!$C$2:$C$121&lt;&gt;"")*(MID($D105,'Cevap Anahtarı'!$A$2:$A$121,1)='Cevap Anahtarı'!$C$2:$C$121)))</f>
        <v/>
      </c>
      <c r="R105" s="14">
        <f>IF($B105="","",SUMPRODUCT(('Cevap Anahtarı'!$B$2:$B$121=Q$2)*('Cevap Anahtarı'!$C$2:$C$121&lt;&gt;"")*(MID($D105,'Cevap Anahtarı'!$A$2:$A$121,1)&lt;&gt;"")*ISNUMBER(FIND(UPPER(MID($D105,'Cevap Anahtarı'!$A$2:$A$121,1)),"ABCDE"))*(MID($D105,'Cevap Anahtarı'!$A$2:$A$121,1)&lt;&gt;'Cevap Anahtarı'!$C$2:$C$121)))</f>
        <v/>
      </c>
      <c r="S105" s="15">
        <f>IF($B105="","",ROUND(Q105-IF(Ayarlar!$B$6&gt;0,R105/Ayarlar!$B$6,0),2))</f>
        <v/>
      </c>
      <c r="T105" s="14">
        <f>IF($B105="","",SUMPRODUCT(('Cevap Anahtarı'!$B$2:$B$121=T$2)*('Cevap Anahtarı'!$C$2:$C$121&lt;&gt;"")*(MID($D105,'Cevap Anahtarı'!$A$2:$A$121,1)='Cevap Anahtarı'!$C$2:$C$121)))</f>
        <v/>
      </c>
      <c r="U105" s="14">
        <f>IF($B105="","",SUMPRODUCT(('Cevap Anahtarı'!$B$2:$B$121=T$2)*('Cevap Anahtarı'!$C$2:$C$121&lt;&gt;"")*(MID($D105,'Cevap Anahtarı'!$A$2:$A$121,1)&lt;&gt;"")*ISNUMBER(FIND(UPPER(MID($D105,'Cevap Anahtarı'!$A$2:$A$121,1)),"ABCDE"))*(MID($D105,'Cevap Anahtarı'!$A$2:$A$121,1)&lt;&gt;'Cevap Anahtarı'!$C$2:$C$121)))</f>
        <v/>
      </c>
      <c r="V105" s="15">
        <f>IF($B105="","",ROUND(T105-IF(Ayarlar!$B$6&gt;0,U105/Ayarlar!$B$6,0),2))</f>
        <v/>
      </c>
      <c r="W105" s="15">
        <f>IF($B105="","",G105+J105+M105+P105+S105+V105)</f>
        <v/>
      </c>
      <c r="X105" s="14">
        <f>IF($B105="","",RANK(W105,$W$4:$W$503))</f>
        <v/>
      </c>
    </row>
    <row r="106">
      <c r="E106" s="14">
        <f>IF($B106="","",SUMPRODUCT(('Cevap Anahtarı'!$B$2:$B$121=E$2)*('Cevap Anahtarı'!$C$2:$C$121&lt;&gt;"")*(MID($D106,'Cevap Anahtarı'!$A$2:$A$121,1)='Cevap Anahtarı'!$C$2:$C$121)))</f>
        <v/>
      </c>
      <c r="F106" s="14">
        <f>IF($B106="","",SUMPRODUCT(('Cevap Anahtarı'!$B$2:$B$121=E$2)*('Cevap Anahtarı'!$C$2:$C$121&lt;&gt;"")*(MID($D106,'Cevap Anahtarı'!$A$2:$A$121,1)&lt;&gt;"")*ISNUMBER(FIND(UPPER(MID($D106,'Cevap Anahtarı'!$A$2:$A$121,1)),"ABCDE"))*(MID($D106,'Cevap Anahtarı'!$A$2:$A$121,1)&lt;&gt;'Cevap Anahtarı'!$C$2:$C$121)))</f>
        <v/>
      </c>
      <c r="G106" s="15">
        <f>IF($B106="","",ROUND(E106-IF(Ayarlar!$B$6&gt;0,F106/Ayarlar!$B$6,0),2))</f>
        <v/>
      </c>
      <c r="H106" s="14">
        <f>IF($B106="","",SUMPRODUCT(('Cevap Anahtarı'!$B$2:$B$121=H$2)*('Cevap Anahtarı'!$C$2:$C$121&lt;&gt;"")*(MID($D106,'Cevap Anahtarı'!$A$2:$A$121,1)='Cevap Anahtarı'!$C$2:$C$121)))</f>
        <v/>
      </c>
      <c r="I106" s="14">
        <f>IF($B106="","",SUMPRODUCT(('Cevap Anahtarı'!$B$2:$B$121=H$2)*('Cevap Anahtarı'!$C$2:$C$121&lt;&gt;"")*(MID($D106,'Cevap Anahtarı'!$A$2:$A$121,1)&lt;&gt;"")*ISNUMBER(FIND(UPPER(MID($D106,'Cevap Anahtarı'!$A$2:$A$121,1)),"ABCDE"))*(MID($D106,'Cevap Anahtarı'!$A$2:$A$121,1)&lt;&gt;'Cevap Anahtarı'!$C$2:$C$121)))</f>
        <v/>
      </c>
      <c r="J106" s="15">
        <f>IF($B106="","",ROUND(H106-IF(Ayarlar!$B$6&gt;0,I106/Ayarlar!$B$6,0),2))</f>
        <v/>
      </c>
      <c r="K106" s="14">
        <f>IF($B106="","",SUMPRODUCT(('Cevap Anahtarı'!$B$2:$B$121=K$2)*('Cevap Anahtarı'!$C$2:$C$121&lt;&gt;"")*(MID($D106,'Cevap Anahtarı'!$A$2:$A$121,1)='Cevap Anahtarı'!$C$2:$C$121)))</f>
        <v/>
      </c>
      <c r="L106" s="14">
        <f>IF($B106="","",SUMPRODUCT(('Cevap Anahtarı'!$B$2:$B$121=K$2)*('Cevap Anahtarı'!$C$2:$C$121&lt;&gt;"")*(MID($D106,'Cevap Anahtarı'!$A$2:$A$121,1)&lt;&gt;"")*ISNUMBER(FIND(UPPER(MID($D106,'Cevap Anahtarı'!$A$2:$A$121,1)),"ABCDE"))*(MID($D106,'Cevap Anahtarı'!$A$2:$A$121,1)&lt;&gt;'Cevap Anahtarı'!$C$2:$C$121)))</f>
        <v/>
      </c>
      <c r="M106" s="15">
        <f>IF($B106="","",ROUND(K106-IF(Ayarlar!$B$6&gt;0,L106/Ayarlar!$B$6,0),2))</f>
        <v/>
      </c>
      <c r="N106" s="14">
        <f>IF($B106="","",SUMPRODUCT(('Cevap Anahtarı'!$B$2:$B$121=N$2)*('Cevap Anahtarı'!$C$2:$C$121&lt;&gt;"")*(MID($D106,'Cevap Anahtarı'!$A$2:$A$121,1)='Cevap Anahtarı'!$C$2:$C$121)))</f>
        <v/>
      </c>
      <c r="O106" s="14">
        <f>IF($B106="","",SUMPRODUCT(('Cevap Anahtarı'!$B$2:$B$121=N$2)*('Cevap Anahtarı'!$C$2:$C$121&lt;&gt;"")*(MID($D106,'Cevap Anahtarı'!$A$2:$A$121,1)&lt;&gt;"")*ISNUMBER(FIND(UPPER(MID($D106,'Cevap Anahtarı'!$A$2:$A$121,1)),"ABCDE"))*(MID($D106,'Cevap Anahtarı'!$A$2:$A$121,1)&lt;&gt;'Cevap Anahtarı'!$C$2:$C$121)))</f>
        <v/>
      </c>
      <c r="P106" s="15">
        <f>IF($B106="","",ROUND(N106-IF(Ayarlar!$B$6&gt;0,O106/Ayarlar!$B$6,0),2))</f>
        <v/>
      </c>
      <c r="Q106" s="14">
        <f>IF($B106="","",SUMPRODUCT(('Cevap Anahtarı'!$B$2:$B$121=Q$2)*('Cevap Anahtarı'!$C$2:$C$121&lt;&gt;"")*(MID($D106,'Cevap Anahtarı'!$A$2:$A$121,1)='Cevap Anahtarı'!$C$2:$C$121)))</f>
        <v/>
      </c>
      <c r="R106" s="14">
        <f>IF($B106="","",SUMPRODUCT(('Cevap Anahtarı'!$B$2:$B$121=Q$2)*('Cevap Anahtarı'!$C$2:$C$121&lt;&gt;"")*(MID($D106,'Cevap Anahtarı'!$A$2:$A$121,1)&lt;&gt;"")*ISNUMBER(FIND(UPPER(MID($D106,'Cevap Anahtarı'!$A$2:$A$121,1)),"ABCDE"))*(MID($D106,'Cevap Anahtarı'!$A$2:$A$121,1)&lt;&gt;'Cevap Anahtarı'!$C$2:$C$121)))</f>
        <v/>
      </c>
      <c r="S106" s="15">
        <f>IF($B106="","",ROUND(Q106-IF(Ayarlar!$B$6&gt;0,R106/Ayarlar!$B$6,0),2))</f>
        <v/>
      </c>
      <c r="T106" s="14">
        <f>IF($B106="","",SUMPRODUCT(('Cevap Anahtarı'!$B$2:$B$121=T$2)*('Cevap Anahtarı'!$C$2:$C$121&lt;&gt;"")*(MID($D106,'Cevap Anahtarı'!$A$2:$A$121,1)='Cevap Anahtarı'!$C$2:$C$121)))</f>
        <v/>
      </c>
      <c r="U106" s="14">
        <f>IF($B106="","",SUMPRODUCT(('Cevap Anahtarı'!$B$2:$B$121=T$2)*('Cevap Anahtarı'!$C$2:$C$121&lt;&gt;"")*(MID($D106,'Cevap Anahtarı'!$A$2:$A$121,1)&lt;&gt;"")*ISNUMBER(FIND(UPPER(MID($D106,'Cevap Anahtarı'!$A$2:$A$121,1)),"ABCDE"))*(MID($D106,'Cevap Anahtarı'!$A$2:$A$121,1)&lt;&gt;'Cevap Anahtarı'!$C$2:$C$121)))</f>
        <v/>
      </c>
      <c r="V106" s="15">
        <f>IF($B106="","",ROUND(T106-IF(Ayarlar!$B$6&gt;0,U106/Ayarlar!$B$6,0),2))</f>
        <v/>
      </c>
      <c r="W106" s="15">
        <f>IF($B106="","",G106+J106+M106+P106+S106+V106)</f>
        <v/>
      </c>
      <c r="X106" s="14">
        <f>IF($B106="","",RANK(W106,$W$4:$W$503))</f>
        <v/>
      </c>
    </row>
    <row r="107">
      <c r="E107" s="14">
        <f>IF($B107="","",SUMPRODUCT(('Cevap Anahtarı'!$B$2:$B$121=E$2)*('Cevap Anahtarı'!$C$2:$C$121&lt;&gt;"")*(MID($D107,'Cevap Anahtarı'!$A$2:$A$121,1)='Cevap Anahtarı'!$C$2:$C$121)))</f>
        <v/>
      </c>
      <c r="F107" s="14">
        <f>IF($B107="","",SUMPRODUCT(('Cevap Anahtarı'!$B$2:$B$121=E$2)*('Cevap Anahtarı'!$C$2:$C$121&lt;&gt;"")*(MID($D107,'Cevap Anahtarı'!$A$2:$A$121,1)&lt;&gt;"")*ISNUMBER(FIND(UPPER(MID($D107,'Cevap Anahtarı'!$A$2:$A$121,1)),"ABCDE"))*(MID($D107,'Cevap Anahtarı'!$A$2:$A$121,1)&lt;&gt;'Cevap Anahtarı'!$C$2:$C$121)))</f>
        <v/>
      </c>
      <c r="G107" s="15">
        <f>IF($B107="","",ROUND(E107-IF(Ayarlar!$B$6&gt;0,F107/Ayarlar!$B$6,0),2))</f>
        <v/>
      </c>
      <c r="H107" s="14">
        <f>IF($B107="","",SUMPRODUCT(('Cevap Anahtarı'!$B$2:$B$121=H$2)*('Cevap Anahtarı'!$C$2:$C$121&lt;&gt;"")*(MID($D107,'Cevap Anahtarı'!$A$2:$A$121,1)='Cevap Anahtarı'!$C$2:$C$121)))</f>
        <v/>
      </c>
      <c r="I107" s="14">
        <f>IF($B107="","",SUMPRODUCT(('Cevap Anahtarı'!$B$2:$B$121=H$2)*('Cevap Anahtarı'!$C$2:$C$121&lt;&gt;"")*(MID($D107,'Cevap Anahtarı'!$A$2:$A$121,1)&lt;&gt;"")*ISNUMBER(FIND(UPPER(MID($D107,'Cevap Anahtarı'!$A$2:$A$121,1)),"ABCDE"))*(MID($D107,'Cevap Anahtarı'!$A$2:$A$121,1)&lt;&gt;'Cevap Anahtarı'!$C$2:$C$121)))</f>
        <v/>
      </c>
      <c r="J107" s="15">
        <f>IF($B107="","",ROUND(H107-IF(Ayarlar!$B$6&gt;0,I107/Ayarlar!$B$6,0),2))</f>
        <v/>
      </c>
      <c r="K107" s="14">
        <f>IF($B107="","",SUMPRODUCT(('Cevap Anahtarı'!$B$2:$B$121=K$2)*('Cevap Anahtarı'!$C$2:$C$121&lt;&gt;"")*(MID($D107,'Cevap Anahtarı'!$A$2:$A$121,1)='Cevap Anahtarı'!$C$2:$C$121)))</f>
        <v/>
      </c>
      <c r="L107" s="14">
        <f>IF($B107="","",SUMPRODUCT(('Cevap Anahtarı'!$B$2:$B$121=K$2)*('Cevap Anahtarı'!$C$2:$C$121&lt;&gt;"")*(MID($D107,'Cevap Anahtarı'!$A$2:$A$121,1)&lt;&gt;"")*ISNUMBER(FIND(UPPER(MID($D107,'Cevap Anahtarı'!$A$2:$A$121,1)),"ABCDE"))*(MID($D107,'Cevap Anahtarı'!$A$2:$A$121,1)&lt;&gt;'Cevap Anahtarı'!$C$2:$C$121)))</f>
        <v/>
      </c>
      <c r="M107" s="15">
        <f>IF($B107="","",ROUND(K107-IF(Ayarlar!$B$6&gt;0,L107/Ayarlar!$B$6,0),2))</f>
        <v/>
      </c>
      <c r="N107" s="14">
        <f>IF($B107="","",SUMPRODUCT(('Cevap Anahtarı'!$B$2:$B$121=N$2)*('Cevap Anahtarı'!$C$2:$C$121&lt;&gt;"")*(MID($D107,'Cevap Anahtarı'!$A$2:$A$121,1)='Cevap Anahtarı'!$C$2:$C$121)))</f>
        <v/>
      </c>
      <c r="O107" s="14">
        <f>IF($B107="","",SUMPRODUCT(('Cevap Anahtarı'!$B$2:$B$121=N$2)*('Cevap Anahtarı'!$C$2:$C$121&lt;&gt;"")*(MID($D107,'Cevap Anahtarı'!$A$2:$A$121,1)&lt;&gt;"")*ISNUMBER(FIND(UPPER(MID($D107,'Cevap Anahtarı'!$A$2:$A$121,1)),"ABCDE"))*(MID($D107,'Cevap Anahtarı'!$A$2:$A$121,1)&lt;&gt;'Cevap Anahtarı'!$C$2:$C$121)))</f>
        <v/>
      </c>
      <c r="P107" s="15">
        <f>IF($B107="","",ROUND(N107-IF(Ayarlar!$B$6&gt;0,O107/Ayarlar!$B$6,0),2))</f>
        <v/>
      </c>
      <c r="Q107" s="14">
        <f>IF($B107="","",SUMPRODUCT(('Cevap Anahtarı'!$B$2:$B$121=Q$2)*('Cevap Anahtarı'!$C$2:$C$121&lt;&gt;"")*(MID($D107,'Cevap Anahtarı'!$A$2:$A$121,1)='Cevap Anahtarı'!$C$2:$C$121)))</f>
        <v/>
      </c>
      <c r="R107" s="14">
        <f>IF($B107="","",SUMPRODUCT(('Cevap Anahtarı'!$B$2:$B$121=Q$2)*('Cevap Anahtarı'!$C$2:$C$121&lt;&gt;"")*(MID($D107,'Cevap Anahtarı'!$A$2:$A$121,1)&lt;&gt;"")*ISNUMBER(FIND(UPPER(MID($D107,'Cevap Anahtarı'!$A$2:$A$121,1)),"ABCDE"))*(MID($D107,'Cevap Anahtarı'!$A$2:$A$121,1)&lt;&gt;'Cevap Anahtarı'!$C$2:$C$121)))</f>
        <v/>
      </c>
      <c r="S107" s="15">
        <f>IF($B107="","",ROUND(Q107-IF(Ayarlar!$B$6&gt;0,R107/Ayarlar!$B$6,0),2))</f>
        <v/>
      </c>
      <c r="T107" s="14">
        <f>IF($B107="","",SUMPRODUCT(('Cevap Anahtarı'!$B$2:$B$121=T$2)*('Cevap Anahtarı'!$C$2:$C$121&lt;&gt;"")*(MID($D107,'Cevap Anahtarı'!$A$2:$A$121,1)='Cevap Anahtarı'!$C$2:$C$121)))</f>
        <v/>
      </c>
      <c r="U107" s="14">
        <f>IF($B107="","",SUMPRODUCT(('Cevap Anahtarı'!$B$2:$B$121=T$2)*('Cevap Anahtarı'!$C$2:$C$121&lt;&gt;"")*(MID($D107,'Cevap Anahtarı'!$A$2:$A$121,1)&lt;&gt;"")*ISNUMBER(FIND(UPPER(MID($D107,'Cevap Anahtarı'!$A$2:$A$121,1)),"ABCDE"))*(MID($D107,'Cevap Anahtarı'!$A$2:$A$121,1)&lt;&gt;'Cevap Anahtarı'!$C$2:$C$121)))</f>
        <v/>
      </c>
      <c r="V107" s="15">
        <f>IF($B107="","",ROUND(T107-IF(Ayarlar!$B$6&gt;0,U107/Ayarlar!$B$6,0),2))</f>
        <v/>
      </c>
      <c r="W107" s="15">
        <f>IF($B107="","",G107+J107+M107+P107+S107+V107)</f>
        <v/>
      </c>
      <c r="X107" s="14">
        <f>IF($B107="","",RANK(W107,$W$4:$W$503))</f>
        <v/>
      </c>
    </row>
    <row r="108">
      <c r="E108" s="14">
        <f>IF($B108="","",SUMPRODUCT(('Cevap Anahtarı'!$B$2:$B$121=E$2)*('Cevap Anahtarı'!$C$2:$C$121&lt;&gt;"")*(MID($D108,'Cevap Anahtarı'!$A$2:$A$121,1)='Cevap Anahtarı'!$C$2:$C$121)))</f>
        <v/>
      </c>
      <c r="F108" s="14">
        <f>IF($B108="","",SUMPRODUCT(('Cevap Anahtarı'!$B$2:$B$121=E$2)*('Cevap Anahtarı'!$C$2:$C$121&lt;&gt;"")*(MID($D108,'Cevap Anahtarı'!$A$2:$A$121,1)&lt;&gt;"")*ISNUMBER(FIND(UPPER(MID($D108,'Cevap Anahtarı'!$A$2:$A$121,1)),"ABCDE"))*(MID($D108,'Cevap Anahtarı'!$A$2:$A$121,1)&lt;&gt;'Cevap Anahtarı'!$C$2:$C$121)))</f>
        <v/>
      </c>
      <c r="G108" s="15">
        <f>IF($B108="","",ROUND(E108-IF(Ayarlar!$B$6&gt;0,F108/Ayarlar!$B$6,0),2))</f>
        <v/>
      </c>
      <c r="H108" s="14">
        <f>IF($B108="","",SUMPRODUCT(('Cevap Anahtarı'!$B$2:$B$121=H$2)*('Cevap Anahtarı'!$C$2:$C$121&lt;&gt;"")*(MID($D108,'Cevap Anahtarı'!$A$2:$A$121,1)='Cevap Anahtarı'!$C$2:$C$121)))</f>
        <v/>
      </c>
      <c r="I108" s="14">
        <f>IF($B108="","",SUMPRODUCT(('Cevap Anahtarı'!$B$2:$B$121=H$2)*('Cevap Anahtarı'!$C$2:$C$121&lt;&gt;"")*(MID($D108,'Cevap Anahtarı'!$A$2:$A$121,1)&lt;&gt;"")*ISNUMBER(FIND(UPPER(MID($D108,'Cevap Anahtarı'!$A$2:$A$121,1)),"ABCDE"))*(MID($D108,'Cevap Anahtarı'!$A$2:$A$121,1)&lt;&gt;'Cevap Anahtarı'!$C$2:$C$121)))</f>
        <v/>
      </c>
      <c r="J108" s="15">
        <f>IF($B108="","",ROUND(H108-IF(Ayarlar!$B$6&gt;0,I108/Ayarlar!$B$6,0),2))</f>
        <v/>
      </c>
      <c r="K108" s="14">
        <f>IF($B108="","",SUMPRODUCT(('Cevap Anahtarı'!$B$2:$B$121=K$2)*('Cevap Anahtarı'!$C$2:$C$121&lt;&gt;"")*(MID($D108,'Cevap Anahtarı'!$A$2:$A$121,1)='Cevap Anahtarı'!$C$2:$C$121)))</f>
        <v/>
      </c>
      <c r="L108" s="14">
        <f>IF($B108="","",SUMPRODUCT(('Cevap Anahtarı'!$B$2:$B$121=K$2)*('Cevap Anahtarı'!$C$2:$C$121&lt;&gt;"")*(MID($D108,'Cevap Anahtarı'!$A$2:$A$121,1)&lt;&gt;"")*ISNUMBER(FIND(UPPER(MID($D108,'Cevap Anahtarı'!$A$2:$A$121,1)),"ABCDE"))*(MID($D108,'Cevap Anahtarı'!$A$2:$A$121,1)&lt;&gt;'Cevap Anahtarı'!$C$2:$C$121)))</f>
        <v/>
      </c>
      <c r="M108" s="15">
        <f>IF($B108="","",ROUND(K108-IF(Ayarlar!$B$6&gt;0,L108/Ayarlar!$B$6,0),2))</f>
        <v/>
      </c>
      <c r="N108" s="14">
        <f>IF($B108="","",SUMPRODUCT(('Cevap Anahtarı'!$B$2:$B$121=N$2)*('Cevap Anahtarı'!$C$2:$C$121&lt;&gt;"")*(MID($D108,'Cevap Anahtarı'!$A$2:$A$121,1)='Cevap Anahtarı'!$C$2:$C$121)))</f>
        <v/>
      </c>
      <c r="O108" s="14">
        <f>IF($B108="","",SUMPRODUCT(('Cevap Anahtarı'!$B$2:$B$121=N$2)*('Cevap Anahtarı'!$C$2:$C$121&lt;&gt;"")*(MID($D108,'Cevap Anahtarı'!$A$2:$A$121,1)&lt;&gt;"")*ISNUMBER(FIND(UPPER(MID($D108,'Cevap Anahtarı'!$A$2:$A$121,1)),"ABCDE"))*(MID($D108,'Cevap Anahtarı'!$A$2:$A$121,1)&lt;&gt;'Cevap Anahtarı'!$C$2:$C$121)))</f>
        <v/>
      </c>
      <c r="P108" s="15">
        <f>IF($B108="","",ROUND(N108-IF(Ayarlar!$B$6&gt;0,O108/Ayarlar!$B$6,0),2))</f>
        <v/>
      </c>
      <c r="Q108" s="14">
        <f>IF($B108="","",SUMPRODUCT(('Cevap Anahtarı'!$B$2:$B$121=Q$2)*('Cevap Anahtarı'!$C$2:$C$121&lt;&gt;"")*(MID($D108,'Cevap Anahtarı'!$A$2:$A$121,1)='Cevap Anahtarı'!$C$2:$C$121)))</f>
        <v/>
      </c>
      <c r="R108" s="14">
        <f>IF($B108="","",SUMPRODUCT(('Cevap Anahtarı'!$B$2:$B$121=Q$2)*('Cevap Anahtarı'!$C$2:$C$121&lt;&gt;"")*(MID($D108,'Cevap Anahtarı'!$A$2:$A$121,1)&lt;&gt;"")*ISNUMBER(FIND(UPPER(MID($D108,'Cevap Anahtarı'!$A$2:$A$121,1)),"ABCDE"))*(MID($D108,'Cevap Anahtarı'!$A$2:$A$121,1)&lt;&gt;'Cevap Anahtarı'!$C$2:$C$121)))</f>
        <v/>
      </c>
      <c r="S108" s="15">
        <f>IF($B108="","",ROUND(Q108-IF(Ayarlar!$B$6&gt;0,R108/Ayarlar!$B$6,0),2))</f>
        <v/>
      </c>
      <c r="T108" s="14">
        <f>IF($B108="","",SUMPRODUCT(('Cevap Anahtarı'!$B$2:$B$121=T$2)*('Cevap Anahtarı'!$C$2:$C$121&lt;&gt;"")*(MID($D108,'Cevap Anahtarı'!$A$2:$A$121,1)='Cevap Anahtarı'!$C$2:$C$121)))</f>
        <v/>
      </c>
      <c r="U108" s="14">
        <f>IF($B108="","",SUMPRODUCT(('Cevap Anahtarı'!$B$2:$B$121=T$2)*('Cevap Anahtarı'!$C$2:$C$121&lt;&gt;"")*(MID($D108,'Cevap Anahtarı'!$A$2:$A$121,1)&lt;&gt;"")*ISNUMBER(FIND(UPPER(MID($D108,'Cevap Anahtarı'!$A$2:$A$121,1)),"ABCDE"))*(MID($D108,'Cevap Anahtarı'!$A$2:$A$121,1)&lt;&gt;'Cevap Anahtarı'!$C$2:$C$121)))</f>
        <v/>
      </c>
      <c r="V108" s="15">
        <f>IF($B108="","",ROUND(T108-IF(Ayarlar!$B$6&gt;0,U108/Ayarlar!$B$6,0),2))</f>
        <v/>
      </c>
      <c r="W108" s="15">
        <f>IF($B108="","",G108+J108+M108+P108+S108+V108)</f>
        <v/>
      </c>
      <c r="X108" s="14">
        <f>IF($B108="","",RANK(W108,$W$4:$W$503))</f>
        <v/>
      </c>
    </row>
    <row r="109">
      <c r="E109" s="14">
        <f>IF($B109="","",SUMPRODUCT(('Cevap Anahtarı'!$B$2:$B$121=E$2)*('Cevap Anahtarı'!$C$2:$C$121&lt;&gt;"")*(MID($D109,'Cevap Anahtarı'!$A$2:$A$121,1)='Cevap Anahtarı'!$C$2:$C$121)))</f>
        <v/>
      </c>
      <c r="F109" s="14">
        <f>IF($B109="","",SUMPRODUCT(('Cevap Anahtarı'!$B$2:$B$121=E$2)*('Cevap Anahtarı'!$C$2:$C$121&lt;&gt;"")*(MID($D109,'Cevap Anahtarı'!$A$2:$A$121,1)&lt;&gt;"")*ISNUMBER(FIND(UPPER(MID($D109,'Cevap Anahtarı'!$A$2:$A$121,1)),"ABCDE"))*(MID($D109,'Cevap Anahtarı'!$A$2:$A$121,1)&lt;&gt;'Cevap Anahtarı'!$C$2:$C$121)))</f>
        <v/>
      </c>
      <c r="G109" s="15">
        <f>IF($B109="","",ROUND(E109-IF(Ayarlar!$B$6&gt;0,F109/Ayarlar!$B$6,0),2))</f>
        <v/>
      </c>
      <c r="H109" s="14">
        <f>IF($B109="","",SUMPRODUCT(('Cevap Anahtarı'!$B$2:$B$121=H$2)*('Cevap Anahtarı'!$C$2:$C$121&lt;&gt;"")*(MID($D109,'Cevap Anahtarı'!$A$2:$A$121,1)='Cevap Anahtarı'!$C$2:$C$121)))</f>
        <v/>
      </c>
      <c r="I109" s="14">
        <f>IF($B109="","",SUMPRODUCT(('Cevap Anahtarı'!$B$2:$B$121=H$2)*('Cevap Anahtarı'!$C$2:$C$121&lt;&gt;"")*(MID($D109,'Cevap Anahtarı'!$A$2:$A$121,1)&lt;&gt;"")*ISNUMBER(FIND(UPPER(MID($D109,'Cevap Anahtarı'!$A$2:$A$121,1)),"ABCDE"))*(MID($D109,'Cevap Anahtarı'!$A$2:$A$121,1)&lt;&gt;'Cevap Anahtarı'!$C$2:$C$121)))</f>
        <v/>
      </c>
      <c r="J109" s="15">
        <f>IF($B109="","",ROUND(H109-IF(Ayarlar!$B$6&gt;0,I109/Ayarlar!$B$6,0),2))</f>
        <v/>
      </c>
      <c r="K109" s="14">
        <f>IF($B109="","",SUMPRODUCT(('Cevap Anahtarı'!$B$2:$B$121=K$2)*('Cevap Anahtarı'!$C$2:$C$121&lt;&gt;"")*(MID($D109,'Cevap Anahtarı'!$A$2:$A$121,1)='Cevap Anahtarı'!$C$2:$C$121)))</f>
        <v/>
      </c>
      <c r="L109" s="14">
        <f>IF($B109="","",SUMPRODUCT(('Cevap Anahtarı'!$B$2:$B$121=K$2)*('Cevap Anahtarı'!$C$2:$C$121&lt;&gt;"")*(MID($D109,'Cevap Anahtarı'!$A$2:$A$121,1)&lt;&gt;"")*ISNUMBER(FIND(UPPER(MID($D109,'Cevap Anahtarı'!$A$2:$A$121,1)),"ABCDE"))*(MID($D109,'Cevap Anahtarı'!$A$2:$A$121,1)&lt;&gt;'Cevap Anahtarı'!$C$2:$C$121)))</f>
        <v/>
      </c>
      <c r="M109" s="15">
        <f>IF($B109="","",ROUND(K109-IF(Ayarlar!$B$6&gt;0,L109/Ayarlar!$B$6,0),2))</f>
        <v/>
      </c>
      <c r="N109" s="14">
        <f>IF($B109="","",SUMPRODUCT(('Cevap Anahtarı'!$B$2:$B$121=N$2)*('Cevap Anahtarı'!$C$2:$C$121&lt;&gt;"")*(MID($D109,'Cevap Anahtarı'!$A$2:$A$121,1)='Cevap Anahtarı'!$C$2:$C$121)))</f>
        <v/>
      </c>
      <c r="O109" s="14">
        <f>IF($B109="","",SUMPRODUCT(('Cevap Anahtarı'!$B$2:$B$121=N$2)*('Cevap Anahtarı'!$C$2:$C$121&lt;&gt;"")*(MID($D109,'Cevap Anahtarı'!$A$2:$A$121,1)&lt;&gt;"")*ISNUMBER(FIND(UPPER(MID($D109,'Cevap Anahtarı'!$A$2:$A$121,1)),"ABCDE"))*(MID($D109,'Cevap Anahtarı'!$A$2:$A$121,1)&lt;&gt;'Cevap Anahtarı'!$C$2:$C$121)))</f>
        <v/>
      </c>
      <c r="P109" s="15">
        <f>IF($B109="","",ROUND(N109-IF(Ayarlar!$B$6&gt;0,O109/Ayarlar!$B$6,0),2))</f>
        <v/>
      </c>
      <c r="Q109" s="14">
        <f>IF($B109="","",SUMPRODUCT(('Cevap Anahtarı'!$B$2:$B$121=Q$2)*('Cevap Anahtarı'!$C$2:$C$121&lt;&gt;"")*(MID($D109,'Cevap Anahtarı'!$A$2:$A$121,1)='Cevap Anahtarı'!$C$2:$C$121)))</f>
        <v/>
      </c>
      <c r="R109" s="14">
        <f>IF($B109="","",SUMPRODUCT(('Cevap Anahtarı'!$B$2:$B$121=Q$2)*('Cevap Anahtarı'!$C$2:$C$121&lt;&gt;"")*(MID($D109,'Cevap Anahtarı'!$A$2:$A$121,1)&lt;&gt;"")*ISNUMBER(FIND(UPPER(MID($D109,'Cevap Anahtarı'!$A$2:$A$121,1)),"ABCDE"))*(MID($D109,'Cevap Anahtarı'!$A$2:$A$121,1)&lt;&gt;'Cevap Anahtarı'!$C$2:$C$121)))</f>
        <v/>
      </c>
      <c r="S109" s="15">
        <f>IF($B109="","",ROUND(Q109-IF(Ayarlar!$B$6&gt;0,R109/Ayarlar!$B$6,0),2))</f>
        <v/>
      </c>
      <c r="T109" s="14">
        <f>IF($B109="","",SUMPRODUCT(('Cevap Anahtarı'!$B$2:$B$121=T$2)*('Cevap Anahtarı'!$C$2:$C$121&lt;&gt;"")*(MID($D109,'Cevap Anahtarı'!$A$2:$A$121,1)='Cevap Anahtarı'!$C$2:$C$121)))</f>
        <v/>
      </c>
      <c r="U109" s="14">
        <f>IF($B109="","",SUMPRODUCT(('Cevap Anahtarı'!$B$2:$B$121=T$2)*('Cevap Anahtarı'!$C$2:$C$121&lt;&gt;"")*(MID($D109,'Cevap Anahtarı'!$A$2:$A$121,1)&lt;&gt;"")*ISNUMBER(FIND(UPPER(MID($D109,'Cevap Anahtarı'!$A$2:$A$121,1)),"ABCDE"))*(MID($D109,'Cevap Anahtarı'!$A$2:$A$121,1)&lt;&gt;'Cevap Anahtarı'!$C$2:$C$121)))</f>
        <v/>
      </c>
      <c r="V109" s="15">
        <f>IF($B109="","",ROUND(T109-IF(Ayarlar!$B$6&gt;0,U109/Ayarlar!$B$6,0),2))</f>
        <v/>
      </c>
      <c r="W109" s="15">
        <f>IF($B109="","",G109+J109+M109+P109+S109+V109)</f>
        <v/>
      </c>
      <c r="X109" s="14">
        <f>IF($B109="","",RANK(W109,$W$4:$W$503))</f>
        <v/>
      </c>
    </row>
    <row r="110">
      <c r="E110" s="14">
        <f>IF($B110="","",SUMPRODUCT(('Cevap Anahtarı'!$B$2:$B$121=E$2)*('Cevap Anahtarı'!$C$2:$C$121&lt;&gt;"")*(MID($D110,'Cevap Anahtarı'!$A$2:$A$121,1)='Cevap Anahtarı'!$C$2:$C$121)))</f>
        <v/>
      </c>
      <c r="F110" s="14">
        <f>IF($B110="","",SUMPRODUCT(('Cevap Anahtarı'!$B$2:$B$121=E$2)*('Cevap Anahtarı'!$C$2:$C$121&lt;&gt;"")*(MID($D110,'Cevap Anahtarı'!$A$2:$A$121,1)&lt;&gt;"")*ISNUMBER(FIND(UPPER(MID($D110,'Cevap Anahtarı'!$A$2:$A$121,1)),"ABCDE"))*(MID($D110,'Cevap Anahtarı'!$A$2:$A$121,1)&lt;&gt;'Cevap Anahtarı'!$C$2:$C$121)))</f>
        <v/>
      </c>
      <c r="G110" s="15">
        <f>IF($B110="","",ROUND(E110-IF(Ayarlar!$B$6&gt;0,F110/Ayarlar!$B$6,0),2))</f>
        <v/>
      </c>
      <c r="H110" s="14">
        <f>IF($B110="","",SUMPRODUCT(('Cevap Anahtarı'!$B$2:$B$121=H$2)*('Cevap Anahtarı'!$C$2:$C$121&lt;&gt;"")*(MID($D110,'Cevap Anahtarı'!$A$2:$A$121,1)='Cevap Anahtarı'!$C$2:$C$121)))</f>
        <v/>
      </c>
      <c r="I110" s="14">
        <f>IF($B110="","",SUMPRODUCT(('Cevap Anahtarı'!$B$2:$B$121=H$2)*('Cevap Anahtarı'!$C$2:$C$121&lt;&gt;"")*(MID($D110,'Cevap Anahtarı'!$A$2:$A$121,1)&lt;&gt;"")*ISNUMBER(FIND(UPPER(MID($D110,'Cevap Anahtarı'!$A$2:$A$121,1)),"ABCDE"))*(MID($D110,'Cevap Anahtarı'!$A$2:$A$121,1)&lt;&gt;'Cevap Anahtarı'!$C$2:$C$121)))</f>
        <v/>
      </c>
      <c r="J110" s="15">
        <f>IF($B110="","",ROUND(H110-IF(Ayarlar!$B$6&gt;0,I110/Ayarlar!$B$6,0),2))</f>
        <v/>
      </c>
      <c r="K110" s="14">
        <f>IF($B110="","",SUMPRODUCT(('Cevap Anahtarı'!$B$2:$B$121=K$2)*('Cevap Anahtarı'!$C$2:$C$121&lt;&gt;"")*(MID($D110,'Cevap Anahtarı'!$A$2:$A$121,1)='Cevap Anahtarı'!$C$2:$C$121)))</f>
        <v/>
      </c>
      <c r="L110" s="14">
        <f>IF($B110="","",SUMPRODUCT(('Cevap Anahtarı'!$B$2:$B$121=K$2)*('Cevap Anahtarı'!$C$2:$C$121&lt;&gt;"")*(MID($D110,'Cevap Anahtarı'!$A$2:$A$121,1)&lt;&gt;"")*ISNUMBER(FIND(UPPER(MID($D110,'Cevap Anahtarı'!$A$2:$A$121,1)),"ABCDE"))*(MID($D110,'Cevap Anahtarı'!$A$2:$A$121,1)&lt;&gt;'Cevap Anahtarı'!$C$2:$C$121)))</f>
        <v/>
      </c>
      <c r="M110" s="15">
        <f>IF($B110="","",ROUND(K110-IF(Ayarlar!$B$6&gt;0,L110/Ayarlar!$B$6,0),2))</f>
        <v/>
      </c>
      <c r="N110" s="14">
        <f>IF($B110="","",SUMPRODUCT(('Cevap Anahtarı'!$B$2:$B$121=N$2)*('Cevap Anahtarı'!$C$2:$C$121&lt;&gt;"")*(MID($D110,'Cevap Anahtarı'!$A$2:$A$121,1)='Cevap Anahtarı'!$C$2:$C$121)))</f>
        <v/>
      </c>
      <c r="O110" s="14">
        <f>IF($B110="","",SUMPRODUCT(('Cevap Anahtarı'!$B$2:$B$121=N$2)*('Cevap Anahtarı'!$C$2:$C$121&lt;&gt;"")*(MID($D110,'Cevap Anahtarı'!$A$2:$A$121,1)&lt;&gt;"")*ISNUMBER(FIND(UPPER(MID($D110,'Cevap Anahtarı'!$A$2:$A$121,1)),"ABCDE"))*(MID($D110,'Cevap Anahtarı'!$A$2:$A$121,1)&lt;&gt;'Cevap Anahtarı'!$C$2:$C$121)))</f>
        <v/>
      </c>
      <c r="P110" s="15">
        <f>IF($B110="","",ROUND(N110-IF(Ayarlar!$B$6&gt;0,O110/Ayarlar!$B$6,0),2))</f>
        <v/>
      </c>
      <c r="Q110" s="14">
        <f>IF($B110="","",SUMPRODUCT(('Cevap Anahtarı'!$B$2:$B$121=Q$2)*('Cevap Anahtarı'!$C$2:$C$121&lt;&gt;"")*(MID($D110,'Cevap Anahtarı'!$A$2:$A$121,1)='Cevap Anahtarı'!$C$2:$C$121)))</f>
        <v/>
      </c>
      <c r="R110" s="14">
        <f>IF($B110="","",SUMPRODUCT(('Cevap Anahtarı'!$B$2:$B$121=Q$2)*('Cevap Anahtarı'!$C$2:$C$121&lt;&gt;"")*(MID($D110,'Cevap Anahtarı'!$A$2:$A$121,1)&lt;&gt;"")*ISNUMBER(FIND(UPPER(MID($D110,'Cevap Anahtarı'!$A$2:$A$121,1)),"ABCDE"))*(MID($D110,'Cevap Anahtarı'!$A$2:$A$121,1)&lt;&gt;'Cevap Anahtarı'!$C$2:$C$121)))</f>
        <v/>
      </c>
      <c r="S110" s="15">
        <f>IF($B110="","",ROUND(Q110-IF(Ayarlar!$B$6&gt;0,R110/Ayarlar!$B$6,0),2))</f>
        <v/>
      </c>
      <c r="T110" s="14">
        <f>IF($B110="","",SUMPRODUCT(('Cevap Anahtarı'!$B$2:$B$121=T$2)*('Cevap Anahtarı'!$C$2:$C$121&lt;&gt;"")*(MID($D110,'Cevap Anahtarı'!$A$2:$A$121,1)='Cevap Anahtarı'!$C$2:$C$121)))</f>
        <v/>
      </c>
      <c r="U110" s="14">
        <f>IF($B110="","",SUMPRODUCT(('Cevap Anahtarı'!$B$2:$B$121=T$2)*('Cevap Anahtarı'!$C$2:$C$121&lt;&gt;"")*(MID($D110,'Cevap Anahtarı'!$A$2:$A$121,1)&lt;&gt;"")*ISNUMBER(FIND(UPPER(MID($D110,'Cevap Anahtarı'!$A$2:$A$121,1)),"ABCDE"))*(MID($D110,'Cevap Anahtarı'!$A$2:$A$121,1)&lt;&gt;'Cevap Anahtarı'!$C$2:$C$121)))</f>
        <v/>
      </c>
      <c r="V110" s="15">
        <f>IF($B110="","",ROUND(T110-IF(Ayarlar!$B$6&gt;0,U110/Ayarlar!$B$6,0),2))</f>
        <v/>
      </c>
      <c r="W110" s="15">
        <f>IF($B110="","",G110+J110+M110+P110+S110+V110)</f>
        <v/>
      </c>
      <c r="X110" s="14">
        <f>IF($B110="","",RANK(W110,$W$4:$W$503))</f>
        <v/>
      </c>
    </row>
    <row r="111">
      <c r="E111" s="14">
        <f>IF($B111="","",SUMPRODUCT(('Cevap Anahtarı'!$B$2:$B$121=E$2)*('Cevap Anahtarı'!$C$2:$C$121&lt;&gt;"")*(MID($D111,'Cevap Anahtarı'!$A$2:$A$121,1)='Cevap Anahtarı'!$C$2:$C$121)))</f>
        <v/>
      </c>
      <c r="F111" s="14">
        <f>IF($B111="","",SUMPRODUCT(('Cevap Anahtarı'!$B$2:$B$121=E$2)*('Cevap Anahtarı'!$C$2:$C$121&lt;&gt;"")*(MID($D111,'Cevap Anahtarı'!$A$2:$A$121,1)&lt;&gt;"")*ISNUMBER(FIND(UPPER(MID($D111,'Cevap Anahtarı'!$A$2:$A$121,1)),"ABCDE"))*(MID($D111,'Cevap Anahtarı'!$A$2:$A$121,1)&lt;&gt;'Cevap Anahtarı'!$C$2:$C$121)))</f>
        <v/>
      </c>
      <c r="G111" s="15">
        <f>IF($B111="","",ROUND(E111-IF(Ayarlar!$B$6&gt;0,F111/Ayarlar!$B$6,0),2))</f>
        <v/>
      </c>
      <c r="H111" s="14">
        <f>IF($B111="","",SUMPRODUCT(('Cevap Anahtarı'!$B$2:$B$121=H$2)*('Cevap Anahtarı'!$C$2:$C$121&lt;&gt;"")*(MID($D111,'Cevap Anahtarı'!$A$2:$A$121,1)='Cevap Anahtarı'!$C$2:$C$121)))</f>
        <v/>
      </c>
      <c r="I111" s="14">
        <f>IF($B111="","",SUMPRODUCT(('Cevap Anahtarı'!$B$2:$B$121=H$2)*('Cevap Anahtarı'!$C$2:$C$121&lt;&gt;"")*(MID($D111,'Cevap Anahtarı'!$A$2:$A$121,1)&lt;&gt;"")*ISNUMBER(FIND(UPPER(MID($D111,'Cevap Anahtarı'!$A$2:$A$121,1)),"ABCDE"))*(MID($D111,'Cevap Anahtarı'!$A$2:$A$121,1)&lt;&gt;'Cevap Anahtarı'!$C$2:$C$121)))</f>
        <v/>
      </c>
      <c r="J111" s="15">
        <f>IF($B111="","",ROUND(H111-IF(Ayarlar!$B$6&gt;0,I111/Ayarlar!$B$6,0),2))</f>
        <v/>
      </c>
      <c r="K111" s="14">
        <f>IF($B111="","",SUMPRODUCT(('Cevap Anahtarı'!$B$2:$B$121=K$2)*('Cevap Anahtarı'!$C$2:$C$121&lt;&gt;"")*(MID($D111,'Cevap Anahtarı'!$A$2:$A$121,1)='Cevap Anahtarı'!$C$2:$C$121)))</f>
        <v/>
      </c>
      <c r="L111" s="14">
        <f>IF($B111="","",SUMPRODUCT(('Cevap Anahtarı'!$B$2:$B$121=K$2)*('Cevap Anahtarı'!$C$2:$C$121&lt;&gt;"")*(MID($D111,'Cevap Anahtarı'!$A$2:$A$121,1)&lt;&gt;"")*ISNUMBER(FIND(UPPER(MID($D111,'Cevap Anahtarı'!$A$2:$A$121,1)),"ABCDE"))*(MID($D111,'Cevap Anahtarı'!$A$2:$A$121,1)&lt;&gt;'Cevap Anahtarı'!$C$2:$C$121)))</f>
        <v/>
      </c>
      <c r="M111" s="15">
        <f>IF($B111="","",ROUND(K111-IF(Ayarlar!$B$6&gt;0,L111/Ayarlar!$B$6,0),2))</f>
        <v/>
      </c>
      <c r="N111" s="14">
        <f>IF($B111="","",SUMPRODUCT(('Cevap Anahtarı'!$B$2:$B$121=N$2)*('Cevap Anahtarı'!$C$2:$C$121&lt;&gt;"")*(MID($D111,'Cevap Anahtarı'!$A$2:$A$121,1)='Cevap Anahtarı'!$C$2:$C$121)))</f>
        <v/>
      </c>
      <c r="O111" s="14">
        <f>IF($B111="","",SUMPRODUCT(('Cevap Anahtarı'!$B$2:$B$121=N$2)*('Cevap Anahtarı'!$C$2:$C$121&lt;&gt;"")*(MID($D111,'Cevap Anahtarı'!$A$2:$A$121,1)&lt;&gt;"")*ISNUMBER(FIND(UPPER(MID($D111,'Cevap Anahtarı'!$A$2:$A$121,1)),"ABCDE"))*(MID($D111,'Cevap Anahtarı'!$A$2:$A$121,1)&lt;&gt;'Cevap Anahtarı'!$C$2:$C$121)))</f>
        <v/>
      </c>
      <c r="P111" s="15">
        <f>IF($B111="","",ROUND(N111-IF(Ayarlar!$B$6&gt;0,O111/Ayarlar!$B$6,0),2))</f>
        <v/>
      </c>
      <c r="Q111" s="14">
        <f>IF($B111="","",SUMPRODUCT(('Cevap Anahtarı'!$B$2:$B$121=Q$2)*('Cevap Anahtarı'!$C$2:$C$121&lt;&gt;"")*(MID($D111,'Cevap Anahtarı'!$A$2:$A$121,1)='Cevap Anahtarı'!$C$2:$C$121)))</f>
        <v/>
      </c>
      <c r="R111" s="14">
        <f>IF($B111="","",SUMPRODUCT(('Cevap Anahtarı'!$B$2:$B$121=Q$2)*('Cevap Anahtarı'!$C$2:$C$121&lt;&gt;"")*(MID($D111,'Cevap Anahtarı'!$A$2:$A$121,1)&lt;&gt;"")*ISNUMBER(FIND(UPPER(MID($D111,'Cevap Anahtarı'!$A$2:$A$121,1)),"ABCDE"))*(MID($D111,'Cevap Anahtarı'!$A$2:$A$121,1)&lt;&gt;'Cevap Anahtarı'!$C$2:$C$121)))</f>
        <v/>
      </c>
      <c r="S111" s="15">
        <f>IF($B111="","",ROUND(Q111-IF(Ayarlar!$B$6&gt;0,R111/Ayarlar!$B$6,0),2))</f>
        <v/>
      </c>
      <c r="T111" s="14">
        <f>IF($B111="","",SUMPRODUCT(('Cevap Anahtarı'!$B$2:$B$121=T$2)*('Cevap Anahtarı'!$C$2:$C$121&lt;&gt;"")*(MID($D111,'Cevap Anahtarı'!$A$2:$A$121,1)='Cevap Anahtarı'!$C$2:$C$121)))</f>
        <v/>
      </c>
      <c r="U111" s="14">
        <f>IF($B111="","",SUMPRODUCT(('Cevap Anahtarı'!$B$2:$B$121=T$2)*('Cevap Anahtarı'!$C$2:$C$121&lt;&gt;"")*(MID($D111,'Cevap Anahtarı'!$A$2:$A$121,1)&lt;&gt;"")*ISNUMBER(FIND(UPPER(MID($D111,'Cevap Anahtarı'!$A$2:$A$121,1)),"ABCDE"))*(MID($D111,'Cevap Anahtarı'!$A$2:$A$121,1)&lt;&gt;'Cevap Anahtarı'!$C$2:$C$121)))</f>
        <v/>
      </c>
      <c r="V111" s="15">
        <f>IF($B111="","",ROUND(T111-IF(Ayarlar!$B$6&gt;0,U111/Ayarlar!$B$6,0),2))</f>
        <v/>
      </c>
      <c r="W111" s="15">
        <f>IF($B111="","",G111+J111+M111+P111+S111+V111)</f>
        <v/>
      </c>
      <c r="X111" s="14">
        <f>IF($B111="","",RANK(W111,$W$4:$W$503))</f>
        <v/>
      </c>
    </row>
    <row r="112">
      <c r="E112" s="14">
        <f>IF($B112="","",SUMPRODUCT(('Cevap Anahtarı'!$B$2:$B$121=E$2)*('Cevap Anahtarı'!$C$2:$C$121&lt;&gt;"")*(MID($D112,'Cevap Anahtarı'!$A$2:$A$121,1)='Cevap Anahtarı'!$C$2:$C$121)))</f>
        <v/>
      </c>
      <c r="F112" s="14">
        <f>IF($B112="","",SUMPRODUCT(('Cevap Anahtarı'!$B$2:$B$121=E$2)*('Cevap Anahtarı'!$C$2:$C$121&lt;&gt;"")*(MID($D112,'Cevap Anahtarı'!$A$2:$A$121,1)&lt;&gt;"")*ISNUMBER(FIND(UPPER(MID($D112,'Cevap Anahtarı'!$A$2:$A$121,1)),"ABCDE"))*(MID($D112,'Cevap Anahtarı'!$A$2:$A$121,1)&lt;&gt;'Cevap Anahtarı'!$C$2:$C$121)))</f>
        <v/>
      </c>
      <c r="G112" s="15">
        <f>IF($B112="","",ROUND(E112-IF(Ayarlar!$B$6&gt;0,F112/Ayarlar!$B$6,0),2))</f>
        <v/>
      </c>
      <c r="H112" s="14">
        <f>IF($B112="","",SUMPRODUCT(('Cevap Anahtarı'!$B$2:$B$121=H$2)*('Cevap Anahtarı'!$C$2:$C$121&lt;&gt;"")*(MID($D112,'Cevap Anahtarı'!$A$2:$A$121,1)='Cevap Anahtarı'!$C$2:$C$121)))</f>
        <v/>
      </c>
      <c r="I112" s="14">
        <f>IF($B112="","",SUMPRODUCT(('Cevap Anahtarı'!$B$2:$B$121=H$2)*('Cevap Anahtarı'!$C$2:$C$121&lt;&gt;"")*(MID($D112,'Cevap Anahtarı'!$A$2:$A$121,1)&lt;&gt;"")*ISNUMBER(FIND(UPPER(MID($D112,'Cevap Anahtarı'!$A$2:$A$121,1)),"ABCDE"))*(MID($D112,'Cevap Anahtarı'!$A$2:$A$121,1)&lt;&gt;'Cevap Anahtarı'!$C$2:$C$121)))</f>
        <v/>
      </c>
      <c r="J112" s="15">
        <f>IF($B112="","",ROUND(H112-IF(Ayarlar!$B$6&gt;0,I112/Ayarlar!$B$6,0),2))</f>
        <v/>
      </c>
      <c r="K112" s="14">
        <f>IF($B112="","",SUMPRODUCT(('Cevap Anahtarı'!$B$2:$B$121=K$2)*('Cevap Anahtarı'!$C$2:$C$121&lt;&gt;"")*(MID($D112,'Cevap Anahtarı'!$A$2:$A$121,1)='Cevap Anahtarı'!$C$2:$C$121)))</f>
        <v/>
      </c>
      <c r="L112" s="14">
        <f>IF($B112="","",SUMPRODUCT(('Cevap Anahtarı'!$B$2:$B$121=K$2)*('Cevap Anahtarı'!$C$2:$C$121&lt;&gt;"")*(MID($D112,'Cevap Anahtarı'!$A$2:$A$121,1)&lt;&gt;"")*ISNUMBER(FIND(UPPER(MID($D112,'Cevap Anahtarı'!$A$2:$A$121,1)),"ABCDE"))*(MID($D112,'Cevap Anahtarı'!$A$2:$A$121,1)&lt;&gt;'Cevap Anahtarı'!$C$2:$C$121)))</f>
        <v/>
      </c>
      <c r="M112" s="15">
        <f>IF($B112="","",ROUND(K112-IF(Ayarlar!$B$6&gt;0,L112/Ayarlar!$B$6,0),2))</f>
        <v/>
      </c>
      <c r="N112" s="14">
        <f>IF($B112="","",SUMPRODUCT(('Cevap Anahtarı'!$B$2:$B$121=N$2)*('Cevap Anahtarı'!$C$2:$C$121&lt;&gt;"")*(MID($D112,'Cevap Anahtarı'!$A$2:$A$121,1)='Cevap Anahtarı'!$C$2:$C$121)))</f>
        <v/>
      </c>
      <c r="O112" s="14">
        <f>IF($B112="","",SUMPRODUCT(('Cevap Anahtarı'!$B$2:$B$121=N$2)*('Cevap Anahtarı'!$C$2:$C$121&lt;&gt;"")*(MID($D112,'Cevap Anahtarı'!$A$2:$A$121,1)&lt;&gt;"")*ISNUMBER(FIND(UPPER(MID($D112,'Cevap Anahtarı'!$A$2:$A$121,1)),"ABCDE"))*(MID($D112,'Cevap Anahtarı'!$A$2:$A$121,1)&lt;&gt;'Cevap Anahtarı'!$C$2:$C$121)))</f>
        <v/>
      </c>
      <c r="P112" s="15">
        <f>IF($B112="","",ROUND(N112-IF(Ayarlar!$B$6&gt;0,O112/Ayarlar!$B$6,0),2))</f>
        <v/>
      </c>
      <c r="Q112" s="14">
        <f>IF($B112="","",SUMPRODUCT(('Cevap Anahtarı'!$B$2:$B$121=Q$2)*('Cevap Anahtarı'!$C$2:$C$121&lt;&gt;"")*(MID($D112,'Cevap Anahtarı'!$A$2:$A$121,1)='Cevap Anahtarı'!$C$2:$C$121)))</f>
        <v/>
      </c>
      <c r="R112" s="14">
        <f>IF($B112="","",SUMPRODUCT(('Cevap Anahtarı'!$B$2:$B$121=Q$2)*('Cevap Anahtarı'!$C$2:$C$121&lt;&gt;"")*(MID($D112,'Cevap Anahtarı'!$A$2:$A$121,1)&lt;&gt;"")*ISNUMBER(FIND(UPPER(MID($D112,'Cevap Anahtarı'!$A$2:$A$121,1)),"ABCDE"))*(MID($D112,'Cevap Anahtarı'!$A$2:$A$121,1)&lt;&gt;'Cevap Anahtarı'!$C$2:$C$121)))</f>
        <v/>
      </c>
      <c r="S112" s="15">
        <f>IF($B112="","",ROUND(Q112-IF(Ayarlar!$B$6&gt;0,R112/Ayarlar!$B$6,0),2))</f>
        <v/>
      </c>
      <c r="T112" s="14">
        <f>IF($B112="","",SUMPRODUCT(('Cevap Anahtarı'!$B$2:$B$121=T$2)*('Cevap Anahtarı'!$C$2:$C$121&lt;&gt;"")*(MID($D112,'Cevap Anahtarı'!$A$2:$A$121,1)='Cevap Anahtarı'!$C$2:$C$121)))</f>
        <v/>
      </c>
      <c r="U112" s="14">
        <f>IF($B112="","",SUMPRODUCT(('Cevap Anahtarı'!$B$2:$B$121=T$2)*('Cevap Anahtarı'!$C$2:$C$121&lt;&gt;"")*(MID($D112,'Cevap Anahtarı'!$A$2:$A$121,1)&lt;&gt;"")*ISNUMBER(FIND(UPPER(MID($D112,'Cevap Anahtarı'!$A$2:$A$121,1)),"ABCDE"))*(MID($D112,'Cevap Anahtarı'!$A$2:$A$121,1)&lt;&gt;'Cevap Anahtarı'!$C$2:$C$121)))</f>
        <v/>
      </c>
      <c r="V112" s="15">
        <f>IF($B112="","",ROUND(T112-IF(Ayarlar!$B$6&gt;0,U112/Ayarlar!$B$6,0),2))</f>
        <v/>
      </c>
      <c r="W112" s="15">
        <f>IF($B112="","",G112+J112+M112+P112+S112+V112)</f>
        <v/>
      </c>
      <c r="X112" s="14">
        <f>IF($B112="","",RANK(W112,$W$4:$W$503))</f>
        <v/>
      </c>
    </row>
    <row r="113">
      <c r="E113" s="14">
        <f>IF($B113="","",SUMPRODUCT(('Cevap Anahtarı'!$B$2:$B$121=E$2)*('Cevap Anahtarı'!$C$2:$C$121&lt;&gt;"")*(MID($D113,'Cevap Anahtarı'!$A$2:$A$121,1)='Cevap Anahtarı'!$C$2:$C$121)))</f>
        <v/>
      </c>
      <c r="F113" s="14">
        <f>IF($B113="","",SUMPRODUCT(('Cevap Anahtarı'!$B$2:$B$121=E$2)*('Cevap Anahtarı'!$C$2:$C$121&lt;&gt;"")*(MID($D113,'Cevap Anahtarı'!$A$2:$A$121,1)&lt;&gt;"")*ISNUMBER(FIND(UPPER(MID($D113,'Cevap Anahtarı'!$A$2:$A$121,1)),"ABCDE"))*(MID($D113,'Cevap Anahtarı'!$A$2:$A$121,1)&lt;&gt;'Cevap Anahtarı'!$C$2:$C$121)))</f>
        <v/>
      </c>
      <c r="G113" s="15">
        <f>IF($B113="","",ROUND(E113-IF(Ayarlar!$B$6&gt;0,F113/Ayarlar!$B$6,0),2))</f>
        <v/>
      </c>
      <c r="H113" s="14">
        <f>IF($B113="","",SUMPRODUCT(('Cevap Anahtarı'!$B$2:$B$121=H$2)*('Cevap Anahtarı'!$C$2:$C$121&lt;&gt;"")*(MID($D113,'Cevap Anahtarı'!$A$2:$A$121,1)='Cevap Anahtarı'!$C$2:$C$121)))</f>
        <v/>
      </c>
      <c r="I113" s="14">
        <f>IF($B113="","",SUMPRODUCT(('Cevap Anahtarı'!$B$2:$B$121=H$2)*('Cevap Anahtarı'!$C$2:$C$121&lt;&gt;"")*(MID($D113,'Cevap Anahtarı'!$A$2:$A$121,1)&lt;&gt;"")*ISNUMBER(FIND(UPPER(MID($D113,'Cevap Anahtarı'!$A$2:$A$121,1)),"ABCDE"))*(MID($D113,'Cevap Anahtarı'!$A$2:$A$121,1)&lt;&gt;'Cevap Anahtarı'!$C$2:$C$121)))</f>
        <v/>
      </c>
      <c r="J113" s="15">
        <f>IF($B113="","",ROUND(H113-IF(Ayarlar!$B$6&gt;0,I113/Ayarlar!$B$6,0),2))</f>
        <v/>
      </c>
      <c r="K113" s="14">
        <f>IF($B113="","",SUMPRODUCT(('Cevap Anahtarı'!$B$2:$B$121=K$2)*('Cevap Anahtarı'!$C$2:$C$121&lt;&gt;"")*(MID($D113,'Cevap Anahtarı'!$A$2:$A$121,1)='Cevap Anahtarı'!$C$2:$C$121)))</f>
        <v/>
      </c>
      <c r="L113" s="14">
        <f>IF($B113="","",SUMPRODUCT(('Cevap Anahtarı'!$B$2:$B$121=K$2)*('Cevap Anahtarı'!$C$2:$C$121&lt;&gt;"")*(MID($D113,'Cevap Anahtarı'!$A$2:$A$121,1)&lt;&gt;"")*ISNUMBER(FIND(UPPER(MID($D113,'Cevap Anahtarı'!$A$2:$A$121,1)),"ABCDE"))*(MID($D113,'Cevap Anahtarı'!$A$2:$A$121,1)&lt;&gt;'Cevap Anahtarı'!$C$2:$C$121)))</f>
        <v/>
      </c>
      <c r="M113" s="15">
        <f>IF($B113="","",ROUND(K113-IF(Ayarlar!$B$6&gt;0,L113/Ayarlar!$B$6,0),2))</f>
        <v/>
      </c>
      <c r="N113" s="14">
        <f>IF($B113="","",SUMPRODUCT(('Cevap Anahtarı'!$B$2:$B$121=N$2)*('Cevap Anahtarı'!$C$2:$C$121&lt;&gt;"")*(MID($D113,'Cevap Anahtarı'!$A$2:$A$121,1)='Cevap Anahtarı'!$C$2:$C$121)))</f>
        <v/>
      </c>
      <c r="O113" s="14">
        <f>IF($B113="","",SUMPRODUCT(('Cevap Anahtarı'!$B$2:$B$121=N$2)*('Cevap Anahtarı'!$C$2:$C$121&lt;&gt;"")*(MID($D113,'Cevap Anahtarı'!$A$2:$A$121,1)&lt;&gt;"")*ISNUMBER(FIND(UPPER(MID($D113,'Cevap Anahtarı'!$A$2:$A$121,1)),"ABCDE"))*(MID($D113,'Cevap Anahtarı'!$A$2:$A$121,1)&lt;&gt;'Cevap Anahtarı'!$C$2:$C$121)))</f>
        <v/>
      </c>
      <c r="P113" s="15">
        <f>IF($B113="","",ROUND(N113-IF(Ayarlar!$B$6&gt;0,O113/Ayarlar!$B$6,0),2))</f>
        <v/>
      </c>
      <c r="Q113" s="14">
        <f>IF($B113="","",SUMPRODUCT(('Cevap Anahtarı'!$B$2:$B$121=Q$2)*('Cevap Anahtarı'!$C$2:$C$121&lt;&gt;"")*(MID($D113,'Cevap Anahtarı'!$A$2:$A$121,1)='Cevap Anahtarı'!$C$2:$C$121)))</f>
        <v/>
      </c>
      <c r="R113" s="14">
        <f>IF($B113="","",SUMPRODUCT(('Cevap Anahtarı'!$B$2:$B$121=Q$2)*('Cevap Anahtarı'!$C$2:$C$121&lt;&gt;"")*(MID($D113,'Cevap Anahtarı'!$A$2:$A$121,1)&lt;&gt;"")*ISNUMBER(FIND(UPPER(MID($D113,'Cevap Anahtarı'!$A$2:$A$121,1)),"ABCDE"))*(MID($D113,'Cevap Anahtarı'!$A$2:$A$121,1)&lt;&gt;'Cevap Anahtarı'!$C$2:$C$121)))</f>
        <v/>
      </c>
      <c r="S113" s="15">
        <f>IF($B113="","",ROUND(Q113-IF(Ayarlar!$B$6&gt;0,R113/Ayarlar!$B$6,0),2))</f>
        <v/>
      </c>
      <c r="T113" s="14">
        <f>IF($B113="","",SUMPRODUCT(('Cevap Anahtarı'!$B$2:$B$121=T$2)*('Cevap Anahtarı'!$C$2:$C$121&lt;&gt;"")*(MID($D113,'Cevap Anahtarı'!$A$2:$A$121,1)='Cevap Anahtarı'!$C$2:$C$121)))</f>
        <v/>
      </c>
      <c r="U113" s="14">
        <f>IF($B113="","",SUMPRODUCT(('Cevap Anahtarı'!$B$2:$B$121=T$2)*('Cevap Anahtarı'!$C$2:$C$121&lt;&gt;"")*(MID($D113,'Cevap Anahtarı'!$A$2:$A$121,1)&lt;&gt;"")*ISNUMBER(FIND(UPPER(MID($D113,'Cevap Anahtarı'!$A$2:$A$121,1)),"ABCDE"))*(MID($D113,'Cevap Anahtarı'!$A$2:$A$121,1)&lt;&gt;'Cevap Anahtarı'!$C$2:$C$121)))</f>
        <v/>
      </c>
      <c r="V113" s="15">
        <f>IF($B113="","",ROUND(T113-IF(Ayarlar!$B$6&gt;0,U113/Ayarlar!$B$6,0),2))</f>
        <v/>
      </c>
      <c r="W113" s="15">
        <f>IF($B113="","",G113+J113+M113+P113+S113+V113)</f>
        <v/>
      </c>
      <c r="X113" s="14">
        <f>IF($B113="","",RANK(W113,$W$4:$W$503))</f>
        <v/>
      </c>
    </row>
    <row r="114">
      <c r="E114" s="14">
        <f>IF($B114="","",SUMPRODUCT(('Cevap Anahtarı'!$B$2:$B$121=E$2)*('Cevap Anahtarı'!$C$2:$C$121&lt;&gt;"")*(MID($D114,'Cevap Anahtarı'!$A$2:$A$121,1)='Cevap Anahtarı'!$C$2:$C$121)))</f>
        <v/>
      </c>
      <c r="F114" s="14">
        <f>IF($B114="","",SUMPRODUCT(('Cevap Anahtarı'!$B$2:$B$121=E$2)*('Cevap Anahtarı'!$C$2:$C$121&lt;&gt;"")*(MID($D114,'Cevap Anahtarı'!$A$2:$A$121,1)&lt;&gt;"")*ISNUMBER(FIND(UPPER(MID($D114,'Cevap Anahtarı'!$A$2:$A$121,1)),"ABCDE"))*(MID($D114,'Cevap Anahtarı'!$A$2:$A$121,1)&lt;&gt;'Cevap Anahtarı'!$C$2:$C$121)))</f>
        <v/>
      </c>
      <c r="G114" s="15">
        <f>IF($B114="","",ROUND(E114-IF(Ayarlar!$B$6&gt;0,F114/Ayarlar!$B$6,0),2))</f>
        <v/>
      </c>
      <c r="H114" s="14">
        <f>IF($B114="","",SUMPRODUCT(('Cevap Anahtarı'!$B$2:$B$121=H$2)*('Cevap Anahtarı'!$C$2:$C$121&lt;&gt;"")*(MID($D114,'Cevap Anahtarı'!$A$2:$A$121,1)='Cevap Anahtarı'!$C$2:$C$121)))</f>
        <v/>
      </c>
      <c r="I114" s="14">
        <f>IF($B114="","",SUMPRODUCT(('Cevap Anahtarı'!$B$2:$B$121=H$2)*('Cevap Anahtarı'!$C$2:$C$121&lt;&gt;"")*(MID($D114,'Cevap Anahtarı'!$A$2:$A$121,1)&lt;&gt;"")*ISNUMBER(FIND(UPPER(MID($D114,'Cevap Anahtarı'!$A$2:$A$121,1)),"ABCDE"))*(MID($D114,'Cevap Anahtarı'!$A$2:$A$121,1)&lt;&gt;'Cevap Anahtarı'!$C$2:$C$121)))</f>
        <v/>
      </c>
      <c r="J114" s="15">
        <f>IF($B114="","",ROUND(H114-IF(Ayarlar!$B$6&gt;0,I114/Ayarlar!$B$6,0),2))</f>
        <v/>
      </c>
      <c r="K114" s="14">
        <f>IF($B114="","",SUMPRODUCT(('Cevap Anahtarı'!$B$2:$B$121=K$2)*('Cevap Anahtarı'!$C$2:$C$121&lt;&gt;"")*(MID($D114,'Cevap Anahtarı'!$A$2:$A$121,1)='Cevap Anahtarı'!$C$2:$C$121)))</f>
        <v/>
      </c>
      <c r="L114" s="14">
        <f>IF($B114="","",SUMPRODUCT(('Cevap Anahtarı'!$B$2:$B$121=K$2)*('Cevap Anahtarı'!$C$2:$C$121&lt;&gt;"")*(MID($D114,'Cevap Anahtarı'!$A$2:$A$121,1)&lt;&gt;"")*ISNUMBER(FIND(UPPER(MID($D114,'Cevap Anahtarı'!$A$2:$A$121,1)),"ABCDE"))*(MID($D114,'Cevap Anahtarı'!$A$2:$A$121,1)&lt;&gt;'Cevap Anahtarı'!$C$2:$C$121)))</f>
        <v/>
      </c>
      <c r="M114" s="15">
        <f>IF($B114="","",ROUND(K114-IF(Ayarlar!$B$6&gt;0,L114/Ayarlar!$B$6,0),2))</f>
        <v/>
      </c>
      <c r="N114" s="14">
        <f>IF($B114="","",SUMPRODUCT(('Cevap Anahtarı'!$B$2:$B$121=N$2)*('Cevap Anahtarı'!$C$2:$C$121&lt;&gt;"")*(MID($D114,'Cevap Anahtarı'!$A$2:$A$121,1)='Cevap Anahtarı'!$C$2:$C$121)))</f>
        <v/>
      </c>
      <c r="O114" s="14">
        <f>IF($B114="","",SUMPRODUCT(('Cevap Anahtarı'!$B$2:$B$121=N$2)*('Cevap Anahtarı'!$C$2:$C$121&lt;&gt;"")*(MID($D114,'Cevap Anahtarı'!$A$2:$A$121,1)&lt;&gt;"")*ISNUMBER(FIND(UPPER(MID($D114,'Cevap Anahtarı'!$A$2:$A$121,1)),"ABCDE"))*(MID($D114,'Cevap Anahtarı'!$A$2:$A$121,1)&lt;&gt;'Cevap Anahtarı'!$C$2:$C$121)))</f>
        <v/>
      </c>
      <c r="P114" s="15">
        <f>IF($B114="","",ROUND(N114-IF(Ayarlar!$B$6&gt;0,O114/Ayarlar!$B$6,0),2))</f>
        <v/>
      </c>
      <c r="Q114" s="14">
        <f>IF($B114="","",SUMPRODUCT(('Cevap Anahtarı'!$B$2:$B$121=Q$2)*('Cevap Anahtarı'!$C$2:$C$121&lt;&gt;"")*(MID($D114,'Cevap Anahtarı'!$A$2:$A$121,1)='Cevap Anahtarı'!$C$2:$C$121)))</f>
        <v/>
      </c>
      <c r="R114" s="14">
        <f>IF($B114="","",SUMPRODUCT(('Cevap Anahtarı'!$B$2:$B$121=Q$2)*('Cevap Anahtarı'!$C$2:$C$121&lt;&gt;"")*(MID($D114,'Cevap Anahtarı'!$A$2:$A$121,1)&lt;&gt;"")*ISNUMBER(FIND(UPPER(MID($D114,'Cevap Anahtarı'!$A$2:$A$121,1)),"ABCDE"))*(MID($D114,'Cevap Anahtarı'!$A$2:$A$121,1)&lt;&gt;'Cevap Anahtarı'!$C$2:$C$121)))</f>
        <v/>
      </c>
      <c r="S114" s="15">
        <f>IF($B114="","",ROUND(Q114-IF(Ayarlar!$B$6&gt;0,R114/Ayarlar!$B$6,0),2))</f>
        <v/>
      </c>
      <c r="T114" s="14">
        <f>IF($B114="","",SUMPRODUCT(('Cevap Anahtarı'!$B$2:$B$121=T$2)*('Cevap Anahtarı'!$C$2:$C$121&lt;&gt;"")*(MID($D114,'Cevap Anahtarı'!$A$2:$A$121,1)='Cevap Anahtarı'!$C$2:$C$121)))</f>
        <v/>
      </c>
      <c r="U114" s="14">
        <f>IF($B114="","",SUMPRODUCT(('Cevap Anahtarı'!$B$2:$B$121=T$2)*('Cevap Anahtarı'!$C$2:$C$121&lt;&gt;"")*(MID($D114,'Cevap Anahtarı'!$A$2:$A$121,1)&lt;&gt;"")*ISNUMBER(FIND(UPPER(MID($D114,'Cevap Anahtarı'!$A$2:$A$121,1)),"ABCDE"))*(MID($D114,'Cevap Anahtarı'!$A$2:$A$121,1)&lt;&gt;'Cevap Anahtarı'!$C$2:$C$121)))</f>
        <v/>
      </c>
      <c r="V114" s="15">
        <f>IF($B114="","",ROUND(T114-IF(Ayarlar!$B$6&gt;0,U114/Ayarlar!$B$6,0),2))</f>
        <v/>
      </c>
      <c r="W114" s="15">
        <f>IF($B114="","",G114+J114+M114+P114+S114+V114)</f>
        <v/>
      </c>
      <c r="X114" s="14">
        <f>IF($B114="","",RANK(W114,$W$4:$W$503))</f>
        <v/>
      </c>
    </row>
    <row r="115">
      <c r="E115" s="14">
        <f>IF($B115="","",SUMPRODUCT(('Cevap Anahtarı'!$B$2:$B$121=E$2)*('Cevap Anahtarı'!$C$2:$C$121&lt;&gt;"")*(MID($D115,'Cevap Anahtarı'!$A$2:$A$121,1)='Cevap Anahtarı'!$C$2:$C$121)))</f>
        <v/>
      </c>
      <c r="F115" s="14">
        <f>IF($B115="","",SUMPRODUCT(('Cevap Anahtarı'!$B$2:$B$121=E$2)*('Cevap Anahtarı'!$C$2:$C$121&lt;&gt;"")*(MID($D115,'Cevap Anahtarı'!$A$2:$A$121,1)&lt;&gt;"")*ISNUMBER(FIND(UPPER(MID($D115,'Cevap Anahtarı'!$A$2:$A$121,1)),"ABCDE"))*(MID($D115,'Cevap Anahtarı'!$A$2:$A$121,1)&lt;&gt;'Cevap Anahtarı'!$C$2:$C$121)))</f>
        <v/>
      </c>
      <c r="G115" s="15">
        <f>IF($B115="","",ROUND(E115-IF(Ayarlar!$B$6&gt;0,F115/Ayarlar!$B$6,0),2))</f>
        <v/>
      </c>
      <c r="H115" s="14">
        <f>IF($B115="","",SUMPRODUCT(('Cevap Anahtarı'!$B$2:$B$121=H$2)*('Cevap Anahtarı'!$C$2:$C$121&lt;&gt;"")*(MID($D115,'Cevap Anahtarı'!$A$2:$A$121,1)='Cevap Anahtarı'!$C$2:$C$121)))</f>
        <v/>
      </c>
      <c r="I115" s="14">
        <f>IF($B115="","",SUMPRODUCT(('Cevap Anahtarı'!$B$2:$B$121=H$2)*('Cevap Anahtarı'!$C$2:$C$121&lt;&gt;"")*(MID($D115,'Cevap Anahtarı'!$A$2:$A$121,1)&lt;&gt;"")*ISNUMBER(FIND(UPPER(MID($D115,'Cevap Anahtarı'!$A$2:$A$121,1)),"ABCDE"))*(MID($D115,'Cevap Anahtarı'!$A$2:$A$121,1)&lt;&gt;'Cevap Anahtarı'!$C$2:$C$121)))</f>
        <v/>
      </c>
      <c r="J115" s="15">
        <f>IF($B115="","",ROUND(H115-IF(Ayarlar!$B$6&gt;0,I115/Ayarlar!$B$6,0),2))</f>
        <v/>
      </c>
      <c r="K115" s="14">
        <f>IF($B115="","",SUMPRODUCT(('Cevap Anahtarı'!$B$2:$B$121=K$2)*('Cevap Anahtarı'!$C$2:$C$121&lt;&gt;"")*(MID($D115,'Cevap Anahtarı'!$A$2:$A$121,1)='Cevap Anahtarı'!$C$2:$C$121)))</f>
        <v/>
      </c>
      <c r="L115" s="14">
        <f>IF($B115="","",SUMPRODUCT(('Cevap Anahtarı'!$B$2:$B$121=K$2)*('Cevap Anahtarı'!$C$2:$C$121&lt;&gt;"")*(MID($D115,'Cevap Anahtarı'!$A$2:$A$121,1)&lt;&gt;"")*ISNUMBER(FIND(UPPER(MID($D115,'Cevap Anahtarı'!$A$2:$A$121,1)),"ABCDE"))*(MID($D115,'Cevap Anahtarı'!$A$2:$A$121,1)&lt;&gt;'Cevap Anahtarı'!$C$2:$C$121)))</f>
        <v/>
      </c>
      <c r="M115" s="15">
        <f>IF($B115="","",ROUND(K115-IF(Ayarlar!$B$6&gt;0,L115/Ayarlar!$B$6,0),2))</f>
        <v/>
      </c>
      <c r="N115" s="14">
        <f>IF($B115="","",SUMPRODUCT(('Cevap Anahtarı'!$B$2:$B$121=N$2)*('Cevap Anahtarı'!$C$2:$C$121&lt;&gt;"")*(MID($D115,'Cevap Anahtarı'!$A$2:$A$121,1)='Cevap Anahtarı'!$C$2:$C$121)))</f>
        <v/>
      </c>
      <c r="O115" s="14">
        <f>IF($B115="","",SUMPRODUCT(('Cevap Anahtarı'!$B$2:$B$121=N$2)*('Cevap Anahtarı'!$C$2:$C$121&lt;&gt;"")*(MID($D115,'Cevap Anahtarı'!$A$2:$A$121,1)&lt;&gt;"")*ISNUMBER(FIND(UPPER(MID($D115,'Cevap Anahtarı'!$A$2:$A$121,1)),"ABCDE"))*(MID($D115,'Cevap Anahtarı'!$A$2:$A$121,1)&lt;&gt;'Cevap Anahtarı'!$C$2:$C$121)))</f>
        <v/>
      </c>
      <c r="P115" s="15">
        <f>IF($B115="","",ROUND(N115-IF(Ayarlar!$B$6&gt;0,O115/Ayarlar!$B$6,0),2))</f>
        <v/>
      </c>
      <c r="Q115" s="14">
        <f>IF($B115="","",SUMPRODUCT(('Cevap Anahtarı'!$B$2:$B$121=Q$2)*('Cevap Anahtarı'!$C$2:$C$121&lt;&gt;"")*(MID($D115,'Cevap Anahtarı'!$A$2:$A$121,1)='Cevap Anahtarı'!$C$2:$C$121)))</f>
        <v/>
      </c>
      <c r="R115" s="14">
        <f>IF($B115="","",SUMPRODUCT(('Cevap Anahtarı'!$B$2:$B$121=Q$2)*('Cevap Anahtarı'!$C$2:$C$121&lt;&gt;"")*(MID($D115,'Cevap Anahtarı'!$A$2:$A$121,1)&lt;&gt;"")*ISNUMBER(FIND(UPPER(MID($D115,'Cevap Anahtarı'!$A$2:$A$121,1)),"ABCDE"))*(MID($D115,'Cevap Anahtarı'!$A$2:$A$121,1)&lt;&gt;'Cevap Anahtarı'!$C$2:$C$121)))</f>
        <v/>
      </c>
      <c r="S115" s="15">
        <f>IF($B115="","",ROUND(Q115-IF(Ayarlar!$B$6&gt;0,R115/Ayarlar!$B$6,0),2))</f>
        <v/>
      </c>
      <c r="T115" s="14">
        <f>IF($B115="","",SUMPRODUCT(('Cevap Anahtarı'!$B$2:$B$121=T$2)*('Cevap Anahtarı'!$C$2:$C$121&lt;&gt;"")*(MID($D115,'Cevap Anahtarı'!$A$2:$A$121,1)='Cevap Anahtarı'!$C$2:$C$121)))</f>
        <v/>
      </c>
      <c r="U115" s="14">
        <f>IF($B115="","",SUMPRODUCT(('Cevap Anahtarı'!$B$2:$B$121=T$2)*('Cevap Anahtarı'!$C$2:$C$121&lt;&gt;"")*(MID($D115,'Cevap Anahtarı'!$A$2:$A$121,1)&lt;&gt;"")*ISNUMBER(FIND(UPPER(MID($D115,'Cevap Anahtarı'!$A$2:$A$121,1)),"ABCDE"))*(MID($D115,'Cevap Anahtarı'!$A$2:$A$121,1)&lt;&gt;'Cevap Anahtarı'!$C$2:$C$121)))</f>
        <v/>
      </c>
      <c r="V115" s="15">
        <f>IF($B115="","",ROUND(T115-IF(Ayarlar!$B$6&gt;0,U115/Ayarlar!$B$6,0),2))</f>
        <v/>
      </c>
      <c r="W115" s="15">
        <f>IF($B115="","",G115+J115+M115+P115+S115+V115)</f>
        <v/>
      </c>
      <c r="X115" s="14">
        <f>IF($B115="","",RANK(W115,$W$4:$W$503))</f>
        <v/>
      </c>
    </row>
    <row r="116">
      <c r="E116" s="14">
        <f>IF($B116="","",SUMPRODUCT(('Cevap Anahtarı'!$B$2:$B$121=E$2)*('Cevap Anahtarı'!$C$2:$C$121&lt;&gt;"")*(MID($D116,'Cevap Anahtarı'!$A$2:$A$121,1)='Cevap Anahtarı'!$C$2:$C$121)))</f>
        <v/>
      </c>
      <c r="F116" s="14">
        <f>IF($B116="","",SUMPRODUCT(('Cevap Anahtarı'!$B$2:$B$121=E$2)*('Cevap Anahtarı'!$C$2:$C$121&lt;&gt;"")*(MID($D116,'Cevap Anahtarı'!$A$2:$A$121,1)&lt;&gt;"")*ISNUMBER(FIND(UPPER(MID($D116,'Cevap Anahtarı'!$A$2:$A$121,1)),"ABCDE"))*(MID($D116,'Cevap Anahtarı'!$A$2:$A$121,1)&lt;&gt;'Cevap Anahtarı'!$C$2:$C$121)))</f>
        <v/>
      </c>
      <c r="G116" s="15">
        <f>IF($B116="","",ROUND(E116-IF(Ayarlar!$B$6&gt;0,F116/Ayarlar!$B$6,0),2))</f>
        <v/>
      </c>
      <c r="H116" s="14">
        <f>IF($B116="","",SUMPRODUCT(('Cevap Anahtarı'!$B$2:$B$121=H$2)*('Cevap Anahtarı'!$C$2:$C$121&lt;&gt;"")*(MID($D116,'Cevap Anahtarı'!$A$2:$A$121,1)='Cevap Anahtarı'!$C$2:$C$121)))</f>
        <v/>
      </c>
      <c r="I116" s="14">
        <f>IF($B116="","",SUMPRODUCT(('Cevap Anahtarı'!$B$2:$B$121=H$2)*('Cevap Anahtarı'!$C$2:$C$121&lt;&gt;"")*(MID($D116,'Cevap Anahtarı'!$A$2:$A$121,1)&lt;&gt;"")*ISNUMBER(FIND(UPPER(MID($D116,'Cevap Anahtarı'!$A$2:$A$121,1)),"ABCDE"))*(MID($D116,'Cevap Anahtarı'!$A$2:$A$121,1)&lt;&gt;'Cevap Anahtarı'!$C$2:$C$121)))</f>
        <v/>
      </c>
      <c r="J116" s="15">
        <f>IF($B116="","",ROUND(H116-IF(Ayarlar!$B$6&gt;0,I116/Ayarlar!$B$6,0),2))</f>
        <v/>
      </c>
      <c r="K116" s="14">
        <f>IF($B116="","",SUMPRODUCT(('Cevap Anahtarı'!$B$2:$B$121=K$2)*('Cevap Anahtarı'!$C$2:$C$121&lt;&gt;"")*(MID($D116,'Cevap Anahtarı'!$A$2:$A$121,1)='Cevap Anahtarı'!$C$2:$C$121)))</f>
        <v/>
      </c>
      <c r="L116" s="14">
        <f>IF($B116="","",SUMPRODUCT(('Cevap Anahtarı'!$B$2:$B$121=K$2)*('Cevap Anahtarı'!$C$2:$C$121&lt;&gt;"")*(MID($D116,'Cevap Anahtarı'!$A$2:$A$121,1)&lt;&gt;"")*ISNUMBER(FIND(UPPER(MID($D116,'Cevap Anahtarı'!$A$2:$A$121,1)),"ABCDE"))*(MID($D116,'Cevap Anahtarı'!$A$2:$A$121,1)&lt;&gt;'Cevap Anahtarı'!$C$2:$C$121)))</f>
        <v/>
      </c>
      <c r="M116" s="15">
        <f>IF($B116="","",ROUND(K116-IF(Ayarlar!$B$6&gt;0,L116/Ayarlar!$B$6,0),2))</f>
        <v/>
      </c>
      <c r="N116" s="14">
        <f>IF($B116="","",SUMPRODUCT(('Cevap Anahtarı'!$B$2:$B$121=N$2)*('Cevap Anahtarı'!$C$2:$C$121&lt;&gt;"")*(MID($D116,'Cevap Anahtarı'!$A$2:$A$121,1)='Cevap Anahtarı'!$C$2:$C$121)))</f>
        <v/>
      </c>
      <c r="O116" s="14">
        <f>IF($B116="","",SUMPRODUCT(('Cevap Anahtarı'!$B$2:$B$121=N$2)*('Cevap Anahtarı'!$C$2:$C$121&lt;&gt;"")*(MID($D116,'Cevap Anahtarı'!$A$2:$A$121,1)&lt;&gt;"")*ISNUMBER(FIND(UPPER(MID($D116,'Cevap Anahtarı'!$A$2:$A$121,1)),"ABCDE"))*(MID($D116,'Cevap Anahtarı'!$A$2:$A$121,1)&lt;&gt;'Cevap Anahtarı'!$C$2:$C$121)))</f>
        <v/>
      </c>
      <c r="P116" s="15">
        <f>IF($B116="","",ROUND(N116-IF(Ayarlar!$B$6&gt;0,O116/Ayarlar!$B$6,0),2))</f>
        <v/>
      </c>
      <c r="Q116" s="14">
        <f>IF($B116="","",SUMPRODUCT(('Cevap Anahtarı'!$B$2:$B$121=Q$2)*('Cevap Anahtarı'!$C$2:$C$121&lt;&gt;"")*(MID($D116,'Cevap Anahtarı'!$A$2:$A$121,1)='Cevap Anahtarı'!$C$2:$C$121)))</f>
        <v/>
      </c>
      <c r="R116" s="14">
        <f>IF($B116="","",SUMPRODUCT(('Cevap Anahtarı'!$B$2:$B$121=Q$2)*('Cevap Anahtarı'!$C$2:$C$121&lt;&gt;"")*(MID($D116,'Cevap Anahtarı'!$A$2:$A$121,1)&lt;&gt;"")*ISNUMBER(FIND(UPPER(MID($D116,'Cevap Anahtarı'!$A$2:$A$121,1)),"ABCDE"))*(MID($D116,'Cevap Anahtarı'!$A$2:$A$121,1)&lt;&gt;'Cevap Anahtarı'!$C$2:$C$121)))</f>
        <v/>
      </c>
      <c r="S116" s="15">
        <f>IF($B116="","",ROUND(Q116-IF(Ayarlar!$B$6&gt;0,R116/Ayarlar!$B$6,0),2))</f>
        <v/>
      </c>
      <c r="T116" s="14">
        <f>IF($B116="","",SUMPRODUCT(('Cevap Anahtarı'!$B$2:$B$121=T$2)*('Cevap Anahtarı'!$C$2:$C$121&lt;&gt;"")*(MID($D116,'Cevap Anahtarı'!$A$2:$A$121,1)='Cevap Anahtarı'!$C$2:$C$121)))</f>
        <v/>
      </c>
      <c r="U116" s="14">
        <f>IF($B116="","",SUMPRODUCT(('Cevap Anahtarı'!$B$2:$B$121=T$2)*('Cevap Anahtarı'!$C$2:$C$121&lt;&gt;"")*(MID($D116,'Cevap Anahtarı'!$A$2:$A$121,1)&lt;&gt;"")*ISNUMBER(FIND(UPPER(MID($D116,'Cevap Anahtarı'!$A$2:$A$121,1)),"ABCDE"))*(MID($D116,'Cevap Anahtarı'!$A$2:$A$121,1)&lt;&gt;'Cevap Anahtarı'!$C$2:$C$121)))</f>
        <v/>
      </c>
      <c r="V116" s="15">
        <f>IF($B116="","",ROUND(T116-IF(Ayarlar!$B$6&gt;0,U116/Ayarlar!$B$6,0),2))</f>
        <v/>
      </c>
      <c r="W116" s="15">
        <f>IF($B116="","",G116+J116+M116+P116+S116+V116)</f>
        <v/>
      </c>
      <c r="X116" s="14">
        <f>IF($B116="","",RANK(W116,$W$4:$W$503))</f>
        <v/>
      </c>
    </row>
    <row r="117">
      <c r="E117" s="14">
        <f>IF($B117="","",SUMPRODUCT(('Cevap Anahtarı'!$B$2:$B$121=E$2)*('Cevap Anahtarı'!$C$2:$C$121&lt;&gt;"")*(MID($D117,'Cevap Anahtarı'!$A$2:$A$121,1)='Cevap Anahtarı'!$C$2:$C$121)))</f>
        <v/>
      </c>
      <c r="F117" s="14">
        <f>IF($B117="","",SUMPRODUCT(('Cevap Anahtarı'!$B$2:$B$121=E$2)*('Cevap Anahtarı'!$C$2:$C$121&lt;&gt;"")*(MID($D117,'Cevap Anahtarı'!$A$2:$A$121,1)&lt;&gt;"")*ISNUMBER(FIND(UPPER(MID($D117,'Cevap Anahtarı'!$A$2:$A$121,1)),"ABCDE"))*(MID($D117,'Cevap Anahtarı'!$A$2:$A$121,1)&lt;&gt;'Cevap Anahtarı'!$C$2:$C$121)))</f>
        <v/>
      </c>
      <c r="G117" s="15">
        <f>IF($B117="","",ROUND(E117-IF(Ayarlar!$B$6&gt;0,F117/Ayarlar!$B$6,0),2))</f>
        <v/>
      </c>
      <c r="H117" s="14">
        <f>IF($B117="","",SUMPRODUCT(('Cevap Anahtarı'!$B$2:$B$121=H$2)*('Cevap Anahtarı'!$C$2:$C$121&lt;&gt;"")*(MID($D117,'Cevap Anahtarı'!$A$2:$A$121,1)='Cevap Anahtarı'!$C$2:$C$121)))</f>
        <v/>
      </c>
      <c r="I117" s="14">
        <f>IF($B117="","",SUMPRODUCT(('Cevap Anahtarı'!$B$2:$B$121=H$2)*('Cevap Anahtarı'!$C$2:$C$121&lt;&gt;"")*(MID($D117,'Cevap Anahtarı'!$A$2:$A$121,1)&lt;&gt;"")*ISNUMBER(FIND(UPPER(MID($D117,'Cevap Anahtarı'!$A$2:$A$121,1)),"ABCDE"))*(MID($D117,'Cevap Anahtarı'!$A$2:$A$121,1)&lt;&gt;'Cevap Anahtarı'!$C$2:$C$121)))</f>
        <v/>
      </c>
      <c r="J117" s="15">
        <f>IF($B117="","",ROUND(H117-IF(Ayarlar!$B$6&gt;0,I117/Ayarlar!$B$6,0),2))</f>
        <v/>
      </c>
      <c r="K117" s="14">
        <f>IF($B117="","",SUMPRODUCT(('Cevap Anahtarı'!$B$2:$B$121=K$2)*('Cevap Anahtarı'!$C$2:$C$121&lt;&gt;"")*(MID($D117,'Cevap Anahtarı'!$A$2:$A$121,1)='Cevap Anahtarı'!$C$2:$C$121)))</f>
        <v/>
      </c>
      <c r="L117" s="14">
        <f>IF($B117="","",SUMPRODUCT(('Cevap Anahtarı'!$B$2:$B$121=K$2)*('Cevap Anahtarı'!$C$2:$C$121&lt;&gt;"")*(MID($D117,'Cevap Anahtarı'!$A$2:$A$121,1)&lt;&gt;"")*ISNUMBER(FIND(UPPER(MID($D117,'Cevap Anahtarı'!$A$2:$A$121,1)),"ABCDE"))*(MID($D117,'Cevap Anahtarı'!$A$2:$A$121,1)&lt;&gt;'Cevap Anahtarı'!$C$2:$C$121)))</f>
        <v/>
      </c>
      <c r="M117" s="15">
        <f>IF($B117="","",ROUND(K117-IF(Ayarlar!$B$6&gt;0,L117/Ayarlar!$B$6,0),2))</f>
        <v/>
      </c>
      <c r="N117" s="14">
        <f>IF($B117="","",SUMPRODUCT(('Cevap Anahtarı'!$B$2:$B$121=N$2)*('Cevap Anahtarı'!$C$2:$C$121&lt;&gt;"")*(MID($D117,'Cevap Anahtarı'!$A$2:$A$121,1)='Cevap Anahtarı'!$C$2:$C$121)))</f>
        <v/>
      </c>
      <c r="O117" s="14">
        <f>IF($B117="","",SUMPRODUCT(('Cevap Anahtarı'!$B$2:$B$121=N$2)*('Cevap Anahtarı'!$C$2:$C$121&lt;&gt;"")*(MID($D117,'Cevap Anahtarı'!$A$2:$A$121,1)&lt;&gt;"")*ISNUMBER(FIND(UPPER(MID($D117,'Cevap Anahtarı'!$A$2:$A$121,1)),"ABCDE"))*(MID($D117,'Cevap Anahtarı'!$A$2:$A$121,1)&lt;&gt;'Cevap Anahtarı'!$C$2:$C$121)))</f>
        <v/>
      </c>
      <c r="P117" s="15">
        <f>IF($B117="","",ROUND(N117-IF(Ayarlar!$B$6&gt;0,O117/Ayarlar!$B$6,0),2))</f>
        <v/>
      </c>
      <c r="Q117" s="14">
        <f>IF($B117="","",SUMPRODUCT(('Cevap Anahtarı'!$B$2:$B$121=Q$2)*('Cevap Anahtarı'!$C$2:$C$121&lt;&gt;"")*(MID($D117,'Cevap Anahtarı'!$A$2:$A$121,1)='Cevap Anahtarı'!$C$2:$C$121)))</f>
        <v/>
      </c>
      <c r="R117" s="14">
        <f>IF($B117="","",SUMPRODUCT(('Cevap Anahtarı'!$B$2:$B$121=Q$2)*('Cevap Anahtarı'!$C$2:$C$121&lt;&gt;"")*(MID($D117,'Cevap Anahtarı'!$A$2:$A$121,1)&lt;&gt;"")*ISNUMBER(FIND(UPPER(MID($D117,'Cevap Anahtarı'!$A$2:$A$121,1)),"ABCDE"))*(MID($D117,'Cevap Anahtarı'!$A$2:$A$121,1)&lt;&gt;'Cevap Anahtarı'!$C$2:$C$121)))</f>
        <v/>
      </c>
      <c r="S117" s="15">
        <f>IF($B117="","",ROUND(Q117-IF(Ayarlar!$B$6&gt;0,R117/Ayarlar!$B$6,0),2))</f>
        <v/>
      </c>
      <c r="T117" s="14">
        <f>IF($B117="","",SUMPRODUCT(('Cevap Anahtarı'!$B$2:$B$121=T$2)*('Cevap Anahtarı'!$C$2:$C$121&lt;&gt;"")*(MID($D117,'Cevap Anahtarı'!$A$2:$A$121,1)='Cevap Anahtarı'!$C$2:$C$121)))</f>
        <v/>
      </c>
      <c r="U117" s="14">
        <f>IF($B117="","",SUMPRODUCT(('Cevap Anahtarı'!$B$2:$B$121=T$2)*('Cevap Anahtarı'!$C$2:$C$121&lt;&gt;"")*(MID($D117,'Cevap Anahtarı'!$A$2:$A$121,1)&lt;&gt;"")*ISNUMBER(FIND(UPPER(MID($D117,'Cevap Anahtarı'!$A$2:$A$121,1)),"ABCDE"))*(MID($D117,'Cevap Anahtarı'!$A$2:$A$121,1)&lt;&gt;'Cevap Anahtarı'!$C$2:$C$121)))</f>
        <v/>
      </c>
      <c r="V117" s="15">
        <f>IF($B117="","",ROUND(T117-IF(Ayarlar!$B$6&gt;0,U117/Ayarlar!$B$6,0),2))</f>
        <v/>
      </c>
      <c r="W117" s="15">
        <f>IF($B117="","",G117+J117+M117+P117+S117+V117)</f>
        <v/>
      </c>
      <c r="X117" s="14">
        <f>IF($B117="","",RANK(W117,$W$4:$W$503))</f>
        <v/>
      </c>
    </row>
    <row r="118">
      <c r="E118" s="14">
        <f>IF($B118="","",SUMPRODUCT(('Cevap Anahtarı'!$B$2:$B$121=E$2)*('Cevap Anahtarı'!$C$2:$C$121&lt;&gt;"")*(MID($D118,'Cevap Anahtarı'!$A$2:$A$121,1)='Cevap Anahtarı'!$C$2:$C$121)))</f>
        <v/>
      </c>
      <c r="F118" s="14">
        <f>IF($B118="","",SUMPRODUCT(('Cevap Anahtarı'!$B$2:$B$121=E$2)*('Cevap Anahtarı'!$C$2:$C$121&lt;&gt;"")*(MID($D118,'Cevap Anahtarı'!$A$2:$A$121,1)&lt;&gt;"")*ISNUMBER(FIND(UPPER(MID($D118,'Cevap Anahtarı'!$A$2:$A$121,1)),"ABCDE"))*(MID($D118,'Cevap Anahtarı'!$A$2:$A$121,1)&lt;&gt;'Cevap Anahtarı'!$C$2:$C$121)))</f>
        <v/>
      </c>
      <c r="G118" s="15">
        <f>IF($B118="","",ROUND(E118-IF(Ayarlar!$B$6&gt;0,F118/Ayarlar!$B$6,0),2))</f>
        <v/>
      </c>
      <c r="H118" s="14">
        <f>IF($B118="","",SUMPRODUCT(('Cevap Anahtarı'!$B$2:$B$121=H$2)*('Cevap Anahtarı'!$C$2:$C$121&lt;&gt;"")*(MID($D118,'Cevap Anahtarı'!$A$2:$A$121,1)='Cevap Anahtarı'!$C$2:$C$121)))</f>
        <v/>
      </c>
      <c r="I118" s="14">
        <f>IF($B118="","",SUMPRODUCT(('Cevap Anahtarı'!$B$2:$B$121=H$2)*('Cevap Anahtarı'!$C$2:$C$121&lt;&gt;"")*(MID($D118,'Cevap Anahtarı'!$A$2:$A$121,1)&lt;&gt;"")*ISNUMBER(FIND(UPPER(MID($D118,'Cevap Anahtarı'!$A$2:$A$121,1)),"ABCDE"))*(MID($D118,'Cevap Anahtarı'!$A$2:$A$121,1)&lt;&gt;'Cevap Anahtarı'!$C$2:$C$121)))</f>
        <v/>
      </c>
      <c r="J118" s="15">
        <f>IF($B118="","",ROUND(H118-IF(Ayarlar!$B$6&gt;0,I118/Ayarlar!$B$6,0),2))</f>
        <v/>
      </c>
      <c r="K118" s="14">
        <f>IF($B118="","",SUMPRODUCT(('Cevap Anahtarı'!$B$2:$B$121=K$2)*('Cevap Anahtarı'!$C$2:$C$121&lt;&gt;"")*(MID($D118,'Cevap Anahtarı'!$A$2:$A$121,1)='Cevap Anahtarı'!$C$2:$C$121)))</f>
        <v/>
      </c>
      <c r="L118" s="14">
        <f>IF($B118="","",SUMPRODUCT(('Cevap Anahtarı'!$B$2:$B$121=K$2)*('Cevap Anahtarı'!$C$2:$C$121&lt;&gt;"")*(MID($D118,'Cevap Anahtarı'!$A$2:$A$121,1)&lt;&gt;"")*ISNUMBER(FIND(UPPER(MID($D118,'Cevap Anahtarı'!$A$2:$A$121,1)),"ABCDE"))*(MID($D118,'Cevap Anahtarı'!$A$2:$A$121,1)&lt;&gt;'Cevap Anahtarı'!$C$2:$C$121)))</f>
        <v/>
      </c>
      <c r="M118" s="15">
        <f>IF($B118="","",ROUND(K118-IF(Ayarlar!$B$6&gt;0,L118/Ayarlar!$B$6,0),2))</f>
        <v/>
      </c>
      <c r="N118" s="14">
        <f>IF($B118="","",SUMPRODUCT(('Cevap Anahtarı'!$B$2:$B$121=N$2)*('Cevap Anahtarı'!$C$2:$C$121&lt;&gt;"")*(MID($D118,'Cevap Anahtarı'!$A$2:$A$121,1)='Cevap Anahtarı'!$C$2:$C$121)))</f>
        <v/>
      </c>
      <c r="O118" s="14">
        <f>IF($B118="","",SUMPRODUCT(('Cevap Anahtarı'!$B$2:$B$121=N$2)*('Cevap Anahtarı'!$C$2:$C$121&lt;&gt;"")*(MID($D118,'Cevap Anahtarı'!$A$2:$A$121,1)&lt;&gt;"")*ISNUMBER(FIND(UPPER(MID($D118,'Cevap Anahtarı'!$A$2:$A$121,1)),"ABCDE"))*(MID($D118,'Cevap Anahtarı'!$A$2:$A$121,1)&lt;&gt;'Cevap Anahtarı'!$C$2:$C$121)))</f>
        <v/>
      </c>
      <c r="P118" s="15">
        <f>IF($B118="","",ROUND(N118-IF(Ayarlar!$B$6&gt;0,O118/Ayarlar!$B$6,0),2))</f>
        <v/>
      </c>
      <c r="Q118" s="14">
        <f>IF($B118="","",SUMPRODUCT(('Cevap Anahtarı'!$B$2:$B$121=Q$2)*('Cevap Anahtarı'!$C$2:$C$121&lt;&gt;"")*(MID($D118,'Cevap Anahtarı'!$A$2:$A$121,1)='Cevap Anahtarı'!$C$2:$C$121)))</f>
        <v/>
      </c>
      <c r="R118" s="14">
        <f>IF($B118="","",SUMPRODUCT(('Cevap Anahtarı'!$B$2:$B$121=Q$2)*('Cevap Anahtarı'!$C$2:$C$121&lt;&gt;"")*(MID($D118,'Cevap Anahtarı'!$A$2:$A$121,1)&lt;&gt;"")*ISNUMBER(FIND(UPPER(MID($D118,'Cevap Anahtarı'!$A$2:$A$121,1)),"ABCDE"))*(MID($D118,'Cevap Anahtarı'!$A$2:$A$121,1)&lt;&gt;'Cevap Anahtarı'!$C$2:$C$121)))</f>
        <v/>
      </c>
      <c r="S118" s="15">
        <f>IF($B118="","",ROUND(Q118-IF(Ayarlar!$B$6&gt;0,R118/Ayarlar!$B$6,0),2))</f>
        <v/>
      </c>
      <c r="T118" s="14">
        <f>IF($B118="","",SUMPRODUCT(('Cevap Anahtarı'!$B$2:$B$121=T$2)*('Cevap Anahtarı'!$C$2:$C$121&lt;&gt;"")*(MID($D118,'Cevap Anahtarı'!$A$2:$A$121,1)='Cevap Anahtarı'!$C$2:$C$121)))</f>
        <v/>
      </c>
      <c r="U118" s="14">
        <f>IF($B118="","",SUMPRODUCT(('Cevap Anahtarı'!$B$2:$B$121=T$2)*('Cevap Anahtarı'!$C$2:$C$121&lt;&gt;"")*(MID($D118,'Cevap Anahtarı'!$A$2:$A$121,1)&lt;&gt;"")*ISNUMBER(FIND(UPPER(MID($D118,'Cevap Anahtarı'!$A$2:$A$121,1)),"ABCDE"))*(MID($D118,'Cevap Anahtarı'!$A$2:$A$121,1)&lt;&gt;'Cevap Anahtarı'!$C$2:$C$121)))</f>
        <v/>
      </c>
      <c r="V118" s="15">
        <f>IF($B118="","",ROUND(T118-IF(Ayarlar!$B$6&gt;0,U118/Ayarlar!$B$6,0),2))</f>
        <v/>
      </c>
      <c r="W118" s="15">
        <f>IF($B118="","",G118+J118+M118+P118+S118+V118)</f>
        <v/>
      </c>
      <c r="X118" s="14">
        <f>IF($B118="","",RANK(W118,$W$4:$W$503))</f>
        <v/>
      </c>
    </row>
    <row r="119">
      <c r="E119" s="14">
        <f>IF($B119="","",SUMPRODUCT(('Cevap Anahtarı'!$B$2:$B$121=E$2)*('Cevap Anahtarı'!$C$2:$C$121&lt;&gt;"")*(MID($D119,'Cevap Anahtarı'!$A$2:$A$121,1)='Cevap Anahtarı'!$C$2:$C$121)))</f>
        <v/>
      </c>
      <c r="F119" s="14">
        <f>IF($B119="","",SUMPRODUCT(('Cevap Anahtarı'!$B$2:$B$121=E$2)*('Cevap Anahtarı'!$C$2:$C$121&lt;&gt;"")*(MID($D119,'Cevap Anahtarı'!$A$2:$A$121,1)&lt;&gt;"")*ISNUMBER(FIND(UPPER(MID($D119,'Cevap Anahtarı'!$A$2:$A$121,1)),"ABCDE"))*(MID($D119,'Cevap Anahtarı'!$A$2:$A$121,1)&lt;&gt;'Cevap Anahtarı'!$C$2:$C$121)))</f>
        <v/>
      </c>
      <c r="G119" s="15">
        <f>IF($B119="","",ROUND(E119-IF(Ayarlar!$B$6&gt;0,F119/Ayarlar!$B$6,0),2))</f>
        <v/>
      </c>
      <c r="H119" s="14">
        <f>IF($B119="","",SUMPRODUCT(('Cevap Anahtarı'!$B$2:$B$121=H$2)*('Cevap Anahtarı'!$C$2:$C$121&lt;&gt;"")*(MID($D119,'Cevap Anahtarı'!$A$2:$A$121,1)='Cevap Anahtarı'!$C$2:$C$121)))</f>
        <v/>
      </c>
      <c r="I119" s="14">
        <f>IF($B119="","",SUMPRODUCT(('Cevap Anahtarı'!$B$2:$B$121=H$2)*('Cevap Anahtarı'!$C$2:$C$121&lt;&gt;"")*(MID($D119,'Cevap Anahtarı'!$A$2:$A$121,1)&lt;&gt;"")*ISNUMBER(FIND(UPPER(MID($D119,'Cevap Anahtarı'!$A$2:$A$121,1)),"ABCDE"))*(MID($D119,'Cevap Anahtarı'!$A$2:$A$121,1)&lt;&gt;'Cevap Anahtarı'!$C$2:$C$121)))</f>
        <v/>
      </c>
      <c r="J119" s="15">
        <f>IF($B119="","",ROUND(H119-IF(Ayarlar!$B$6&gt;0,I119/Ayarlar!$B$6,0),2))</f>
        <v/>
      </c>
      <c r="K119" s="14">
        <f>IF($B119="","",SUMPRODUCT(('Cevap Anahtarı'!$B$2:$B$121=K$2)*('Cevap Anahtarı'!$C$2:$C$121&lt;&gt;"")*(MID($D119,'Cevap Anahtarı'!$A$2:$A$121,1)='Cevap Anahtarı'!$C$2:$C$121)))</f>
        <v/>
      </c>
      <c r="L119" s="14">
        <f>IF($B119="","",SUMPRODUCT(('Cevap Anahtarı'!$B$2:$B$121=K$2)*('Cevap Anahtarı'!$C$2:$C$121&lt;&gt;"")*(MID($D119,'Cevap Anahtarı'!$A$2:$A$121,1)&lt;&gt;"")*ISNUMBER(FIND(UPPER(MID($D119,'Cevap Anahtarı'!$A$2:$A$121,1)),"ABCDE"))*(MID($D119,'Cevap Anahtarı'!$A$2:$A$121,1)&lt;&gt;'Cevap Anahtarı'!$C$2:$C$121)))</f>
        <v/>
      </c>
      <c r="M119" s="15">
        <f>IF($B119="","",ROUND(K119-IF(Ayarlar!$B$6&gt;0,L119/Ayarlar!$B$6,0),2))</f>
        <v/>
      </c>
      <c r="N119" s="14">
        <f>IF($B119="","",SUMPRODUCT(('Cevap Anahtarı'!$B$2:$B$121=N$2)*('Cevap Anahtarı'!$C$2:$C$121&lt;&gt;"")*(MID($D119,'Cevap Anahtarı'!$A$2:$A$121,1)='Cevap Anahtarı'!$C$2:$C$121)))</f>
        <v/>
      </c>
      <c r="O119" s="14">
        <f>IF($B119="","",SUMPRODUCT(('Cevap Anahtarı'!$B$2:$B$121=N$2)*('Cevap Anahtarı'!$C$2:$C$121&lt;&gt;"")*(MID($D119,'Cevap Anahtarı'!$A$2:$A$121,1)&lt;&gt;"")*ISNUMBER(FIND(UPPER(MID($D119,'Cevap Anahtarı'!$A$2:$A$121,1)),"ABCDE"))*(MID($D119,'Cevap Anahtarı'!$A$2:$A$121,1)&lt;&gt;'Cevap Anahtarı'!$C$2:$C$121)))</f>
        <v/>
      </c>
      <c r="P119" s="15">
        <f>IF($B119="","",ROUND(N119-IF(Ayarlar!$B$6&gt;0,O119/Ayarlar!$B$6,0),2))</f>
        <v/>
      </c>
      <c r="Q119" s="14">
        <f>IF($B119="","",SUMPRODUCT(('Cevap Anahtarı'!$B$2:$B$121=Q$2)*('Cevap Anahtarı'!$C$2:$C$121&lt;&gt;"")*(MID($D119,'Cevap Anahtarı'!$A$2:$A$121,1)='Cevap Anahtarı'!$C$2:$C$121)))</f>
        <v/>
      </c>
      <c r="R119" s="14">
        <f>IF($B119="","",SUMPRODUCT(('Cevap Anahtarı'!$B$2:$B$121=Q$2)*('Cevap Anahtarı'!$C$2:$C$121&lt;&gt;"")*(MID($D119,'Cevap Anahtarı'!$A$2:$A$121,1)&lt;&gt;"")*ISNUMBER(FIND(UPPER(MID($D119,'Cevap Anahtarı'!$A$2:$A$121,1)),"ABCDE"))*(MID($D119,'Cevap Anahtarı'!$A$2:$A$121,1)&lt;&gt;'Cevap Anahtarı'!$C$2:$C$121)))</f>
        <v/>
      </c>
      <c r="S119" s="15">
        <f>IF($B119="","",ROUND(Q119-IF(Ayarlar!$B$6&gt;0,R119/Ayarlar!$B$6,0),2))</f>
        <v/>
      </c>
      <c r="T119" s="14">
        <f>IF($B119="","",SUMPRODUCT(('Cevap Anahtarı'!$B$2:$B$121=T$2)*('Cevap Anahtarı'!$C$2:$C$121&lt;&gt;"")*(MID($D119,'Cevap Anahtarı'!$A$2:$A$121,1)='Cevap Anahtarı'!$C$2:$C$121)))</f>
        <v/>
      </c>
      <c r="U119" s="14">
        <f>IF($B119="","",SUMPRODUCT(('Cevap Anahtarı'!$B$2:$B$121=T$2)*('Cevap Anahtarı'!$C$2:$C$121&lt;&gt;"")*(MID($D119,'Cevap Anahtarı'!$A$2:$A$121,1)&lt;&gt;"")*ISNUMBER(FIND(UPPER(MID($D119,'Cevap Anahtarı'!$A$2:$A$121,1)),"ABCDE"))*(MID($D119,'Cevap Anahtarı'!$A$2:$A$121,1)&lt;&gt;'Cevap Anahtarı'!$C$2:$C$121)))</f>
        <v/>
      </c>
      <c r="V119" s="15">
        <f>IF($B119="","",ROUND(T119-IF(Ayarlar!$B$6&gt;0,U119/Ayarlar!$B$6,0),2))</f>
        <v/>
      </c>
      <c r="W119" s="15">
        <f>IF($B119="","",G119+J119+M119+P119+S119+V119)</f>
        <v/>
      </c>
      <c r="X119" s="14">
        <f>IF($B119="","",RANK(W119,$W$4:$W$503))</f>
        <v/>
      </c>
    </row>
    <row r="120">
      <c r="E120" s="14">
        <f>IF($B120="","",SUMPRODUCT(('Cevap Anahtarı'!$B$2:$B$121=E$2)*('Cevap Anahtarı'!$C$2:$C$121&lt;&gt;"")*(MID($D120,'Cevap Anahtarı'!$A$2:$A$121,1)='Cevap Anahtarı'!$C$2:$C$121)))</f>
        <v/>
      </c>
      <c r="F120" s="14">
        <f>IF($B120="","",SUMPRODUCT(('Cevap Anahtarı'!$B$2:$B$121=E$2)*('Cevap Anahtarı'!$C$2:$C$121&lt;&gt;"")*(MID($D120,'Cevap Anahtarı'!$A$2:$A$121,1)&lt;&gt;"")*ISNUMBER(FIND(UPPER(MID($D120,'Cevap Anahtarı'!$A$2:$A$121,1)),"ABCDE"))*(MID($D120,'Cevap Anahtarı'!$A$2:$A$121,1)&lt;&gt;'Cevap Anahtarı'!$C$2:$C$121)))</f>
        <v/>
      </c>
      <c r="G120" s="15">
        <f>IF($B120="","",ROUND(E120-IF(Ayarlar!$B$6&gt;0,F120/Ayarlar!$B$6,0),2))</f>
        <v/>
      </c>
      <c r="H120" s="14">
        <f>IF($B120="","",SUMPRODUCT(('Cevap Anahtarı'!$B$2:$B$121=H$2)*('Cevap Anahtarı'!$C$2:$C$121&lt;&gt;"")*(MID($D120,'Cevap Anahtarı'!$A$2:$A$121,1)='Cevap Anahtarı'!$C$2:$C$121)))</f>
        <v/>
      </c>
      <c r="I120" s="14">
        <f>IF($B120="","",SUMPRODUCT(('Cevap Anahtarı'!$B$2:$B$121=H$2)*('Cevap Anahtarı'!$C$2:$C$121&lt;&gt;"")*(MID($D120,'Cevap Anahtarı'!$A$2:$A$121,1)&lt;&gt;"")*ISNUMBER(FIND(UPPER(MID($D120,'Cevap Anahtarı'!$A$2:$A$121,1)),"ABCDE"))*(MID($D120,'Cevap Anahtarı'!$A$2:$A$121,1)&lt;&gt;'Cevap Anahtarı'!$C$2:$C$121)))</f>
        <v/>
      </c>
      <c r="J120" s="15">
        <f>IF($B120="","",ROUND(H120-IF(Ayarlar!$B$6&gt;0,I120/Ayarlar!$B$6,0),2))</f>
        <v/>
      </c>
      <c r="K120" s="14">
        <f>IF($B120="","",SUMPRODUCT(('Cevap Anahtarı'!$B$2:$B$121=K$2)*('Cevap Anahtarı'!$C$2:$C$121&lt;&gt;"")*(MID($D120,'Cevap Anahtarı'!$A$2:$A$121,1)='Cevap Anahtarı'!$C$2:$C$121)))</f>
        <v/>
      </c>
      <c r="L120" s="14">
        <f>IF($B120="","",SUMPRODUCT(('Cevap Anahtarı'!$B$2:$B$121=K$2)*('Cevap Anahtarı'!$C$2:$C$121&lt;&gt;"")*(MID($D120,'Cevap Anahtarı'!$A$2:$A$121,1)&lt;&gt;"")*ISNUMBER(FIND(UPPER(MID($D120,'Cevap Anahtarı'!$A$2:$A$121,1)),"ABCDE"))*(MID($D120,'Cevap Anahtarı'!$A$2:$A$121,1)&lt;&gt;'Cevap Anahtarı'!$C$2:$C$121)))</f>
        <v/>
      </c>
      <c r="M120" s="15">
        <f>IF($B120="","",ROUND(K120-IF(Ayarlar!$B$6&gt;0,L120/Ayarlar!$B$6,0),2))</f>
        <v/>
      </c>
      <c r="N120" s="14">
        <f>IF($B120="","",SUMPRODUCT(('Cevap Anahtarı'!$B$2:$B$121=N$2)*('Cevap Anahtarı'!$C$2:$C$121&lt;&gt;"")*(MID($D120,'Cevap Anahtarı'!$A$2:$A$121,1)='Cevap Anahtarı'!$C$2:$C$121)))</f>
        <v/>
      </c>
      <c r="O120" s="14">
        <f>IF($B120="","",SUMPRODUCT(('Cevap Anahtarı'!$B$2:$B$121=N$2)*('Cevap Anahtarı'!$C$2:$C$121&lt;&gt;"")*(MID($D120,'Cevap Anahtarı'!$A$2:$A$121,1)&lt;&gt;"")*ISNUMBER(FIND(UPPER(MID($D120,'Cevap Anahtarı'!$A$2:$A$121,1)),"ABCDE"))*(MID($D120,'Cevap Anahtarı'!$A$2:$A$121,1)&lt;&gt;'Cevap Anahtarı'!$C$2:$C$121)))</f>
        <v/>
      </c>
      <c r="P120" s="15">
        <f>IF($B120="","",ROUND(N120-IF(Ayarlar!$B$6&gt;0,O120/Ayarlar!$B$6,0),2))</f>
        <v/>
      </c>
      <c r="Q120" s="14">
        <f>IF($B120="","",SUMPRODUCT(('Cevap Anahtarı'!$B$2:$B$121=Q$2)*('Cevap Anahtarı'!$C$2:$C$121&lt;&gt;"")*(MID($D120,'Cevap Anahtarı'!$A$2:$A$121,1)='Cevap Anahtarı'!$C$2:$C$121)))</f>
        <v/>
      </c>
      <c r="R120" s="14">
        <f>IF($B120="","",SUMPRODUCT(('Cevap Anahtarı'!$B$2:$B$121=Q$2)*('Cevap Anahtarı'!$C$2:$C$121&lt;&gt;"")*(MID($D120,'Cevap Anahtarı'!$A$2:$A$121,1)&lt;&gt;"")*ISNUMBER(FIND(UPPER(MID($D120,'Cevap Anahtarı'!$A$2:$A$121,1)),"ABCDE"))*(MID($D120,'Cevap Anahtarı'!$A$2:$A$121,1)&lt;&gt;'Cevap Anahtarı'!$C$2:$C$121)))</f>
        <v/>
      </c>
      <c r="S120" s="15">
        <f>IF($B120="","",ROUND(Q120-IF(Ayarlar!$B$6&gt;0,R120/Ayarlar!$B$6,0),2))</f>
        <v/>
      </c>
      <c r="T120" s="14">
        <f>IF($B120="","",SUMPRODUCT(('Cevap Anahtarı'!$B$2:$B$121=T$2)*('Cevap Anahtarı'!$C$2:$C$121&lt;&gt;"")*(MID($D120,'Cevap Anahtarı'!$A$2:$A$121,1)='Cevap Anahtarı'!$C$2:$C$121)))</f>
        <v/>
      </c>
      <c r="U120" s="14">
        <f>IF($B120="","",SUMPRODUCT(('Cevap Anahtarı'!$B$2:$B$121=T$2)*('Cevap Anahtarı'!$C$2:$C$121&lt;&gt;"")*(MID($D120,'Cevap Anahtarı'!$A$2:$A$121,1)&lt;&gt;"")*ISNUMBER(FIND(UPPER(MID($D120,'Cevap Anahtarı'!$A$2:$A$121,1)),"ABCDE"))*(MID($D120,'Cevap Anahtarı'!$A$2:$A$121,1)&lt;&gt;'Cevap Anahtarı'!$C$2:$C$121)))</f>
        <v/>
      </c>
      <c r="V120" s="15">
        <f>IF($B120="","",ROUND(T120-IF(Ayarlar!$B$6&gt;0,U120/Ayarlar!$B$6,0),2))</f>
        <v/>
      </c>
      <c r="W120" s="15">
        <f>IF($B120="","",G120+J120+M120+P120+S120+V120)</f>
        <v/>
      </c>
      <c r="X120" s="14">
        <f>IF($B120="","",RANK(W120,$W$4:$W$503))</f>
        <v/>
      </c>
    </row>
    <row r="121">
      <c r="E121" s="14">
        <f>IF($B121="","",SUMPRODUCT(('Cevap Anahtarı'!$B$2:$B$121=E$2)*('Cevap Anahtarı'!$C$2:$C$121&lt;&gt;"")*(MID($D121,'Cevap Anahtarı'!$A$2:$A$121,1)='Cevap Anahtarı'!$C$2:$C$121)))</f>
        <v/>
      </c>
      <c r="F121" s="14">
        <f>IF($B121="","",SUMPRODUCT(('Cevap Anahtarı'!$B$2:$B$121=E$2)*('Cevap Anahtarı'!$C$2:$C$121&lt;&gt;"")*(MID($D121,'Cevap Anahtarı'!$A$2:$A$121,1)&lt;&gt;"")*ISNUMBER(FIND(UPPER(MID($D121,'Cevap Anahtarı'!$A$2:$A$121,1)),"ABCDE"))*(MID($D121,'Cevap Anahtarı'!$A$2:$A$121,1)&lt;&gt;'Cevap Anahtarı'!$C$2:$C$121)))</f>
        <v/>
      </c>
      <c r="G121" s="15">
        <f>IF($B121="","",ROUND(E121-IF(Ayarlar!$B$6&gt;0,F121/Ayarlar!$B$6,0),2))</f>
        <v/>
      </c>
      <c r="H121" s="14">
        <f>IF($B121="","",SUMPRODUCT(('Cevap Anahtarı'!$B$2:$B$121=H$2)*('Cevap Anahtarı'!$C$2:$C$121&lt;&gt;"")*(MID($D121,'Cevap Anahtarı'!$A$2:$A$121,1)='Cevap Anahtarı'!$C$2:$C$121)))</f>
        <v/>
      </c>
      <c r="I121" s="14">
        <f>IF($B121="","",SUMPRODUCT(('Cevap Anahtarı'!$B$2:$B$121=H$2)*('Cevap Anahtarı'!$C$2:$C$121&lt;&gt;"")*(MID($D121,'Cevap Anahtarı'!$A$2:$A$121,1)&lt;&gt;"")*ISNUMBER(FIND(UPPER(MID($D121,'Cevap Anahtarı'!$A$2:$A$121,1)),"ABCDE"))*(MID($D121,'Cevap Anahtarı'!$A$2:$A$121,1)&lt;&gt;'Cevap Anahtarı'!$C$2:$C$121)))</f>
        <v/>
      </c>
      <c r="J121" s="15">
        <f>IF($B121="","",ROUND(H121-IF(Ayarlar!$B$6&gt;0,I121/Ayarlar!$B$6,0),2))</f>
        <v/>
      </c>
      <c r="K121" s="14">
        <f>IF($B121="","",SUMPRODUCT(('Cevap Anahtarı'!$B$2:$B$121=K$2)*('Cevap Anahtarı'!$C$2:$C$121&lt;&gt;"")*(MID($D121,'Cevap Anahtarı'!$A$2:$A$121,1)='Cevap Anahtarı'!$C$2:$C$121)))</f>
        <v/>
      </c>
      <c r="L121" s="14">
        <f>IF($B121="","",SUMPRODUCT(('Cevap Anahtarı'!$B$2:$B$121=K$2)*('Cevap Anahtarı'!$C$2:$C$121&lt;&gt;"")*(MID($D121,'Cevap Anahtarı'!$A$2:$A$121,1)&lt;&gt;"")*ISNUMBER(FIND(UPPER(MID($D121,'Cevap Anahtarı'!$A$2:$A$121,1)),"ABCDE"))*(MID($D121,'Cevap Anahtarı'!$A$2:$A$121,1)&lt;&gt;'Cevap Anahtarı'!$C$2:$C$121)))</f>
        <v/>
      </c>
      <c r="M121" s="15">
        <f>IF($B121="","",ROUND(K121-IF(Ayarlar!$B$6&gt;0,L121/Ayarlar!$B$6,0),2))</f>
        <v/>
      </c>
      <c r="N121" s="14">
        <f>IF($B121="","",SUMPRODUCT(('Cevap Anahtarı'!$B$2:$B$121=N$2)*('Cevap Anahtarı'!$C$2:$C$121&lt;&gt;"")*(MID($D121,'Cevap Anahtarı'!$A$2:$A$121,1)='Cevap Anahtarı'!$C$2:$C$121)))</f>
        <v/>
      </c>
      <c r="O121" s="14">
        <f>IF($B121="","",SUMPRODUCT(('Cevap Anahtarı'!$B$2:$B$121=N$2)*('Cevap Anahtarı'!$C$2:$C$121&lt;&gt;"")*(MID($D121,'Cevap Anahtarı'!$A$2:$A$121,1)&lt;&gt;"")*ISNUMBER(FIND(UPPER(MID($D121,'Cevap Anahtarı'!$A$2:$A$121,1)),"ABCDE"))*(MID($D121,'Cevap Anahtarı'!$A$2:$A$121,1)&lt;&gt;'Cevap Anahtarı'!$C$2:$C$121)))</f>
        <v/>
      </c>
      <c r="P121" s="15">
        <f>IF($B121="","",ROUND(N121-IF(Ayarlar!$B$6&gt;0,O121/Ayarlar!$B$6,0),2))</f>
        <v/>
      </c>
      <c r="Q121" s="14">
        <f>IF($B121="","",SUMPRODUCT(('Cevap Anahtarı'!$B$2:$B$121=Q$2)*('Cevap Anahtarı'!$C$2:$C$121&lt;&gt;"")*(MID($D121,'Cevap Anahtarı'!$A$2:$A$121,1)='Cevap Anahtarı'!$C$2:$C$121)))</f>
        <v/>
      </c>
      <c r="R121" s="14">
        <f>IF($B121="","",SUMPRODUCT(('Cevap Anahtarı'!$B$2:$B$121=Q$2)*('Cevap Anahtarı'!$C$2:$C$121&lt;&gt;"")*(MID($D121,'Cevap Anahtarı'!$A$2:$A$121,1)&lt;&gt;"")*ISNUMBER(FIND(UPPER(MID($D121,'Cevap Anahtarı'!$A$2:$A$121,1)),"ABCDE"))*(MID($D121,'Cevap Anahtarı'!$A$2:$A$121,1)&lt;&gt;'Cevap Anahtarı'!$C$2:$C$121)))</f>
        <v/>
      </c>
      <c r="S121" s="15">
        <f>IF($B121="","",ROUND(Q121-IF(Ayarlar!$B$6&gt;0,R121/Ayarlar!$B$6,0),2))</f>
        <v/>
      </c>
      <c r="T121" s="14">
        <f>IF($B121="","",SUMPRODUCT(('Cevap Anahtarı'!$B$2:$B$121=T$2)*('Cevap Anahtarı'!$C$2:$C$121&lt;&gt;"")*(MID($D121,'Cevap Anahtarı'!$A$2:$A$121,1)='Cevap Anahtarı'!$C$2:$C$121)))</f>
        <v/>
      </c>
      <c r="U121" s="14">
        <f>IF($B121="","",SUMPRODUCT(('Cevap Anahtarı'!$B$2:$B$121=T$2)*('Cevap Anahtarı'!$C$2:$C$121&lt;&gt;"")*(MID($D121,'Cevap Anahtarı'!$A$2:$A$121,1)&lt;&gt;"")*ISNUMBER(FIND(UPPER(MID($D121,'Cevap Anahtarı'!$A$2:$A$121,1)),"ABCDE"))*(MID($D121,'Cevap Anahtarı'!$A$2:$A$121,1)&lt;&gt;'Cevap Anahtarı'!$C$2:$C$121)))</f>
        <v/>
      </c>
      <c r="V121" s="15">
        <f>IF($B121="","",ROUND(T121-IF(Ayarlar!$B$6&gt;0,U121/Ayarlar!$B$6,0),2))</f>
        <v/>
      </c>
      <c r="W121" s="15">
        <f>IF($B121="","",G121+J121+M121+P121+S121+V121)</f>
        <v/>
      </c>
      <c r="X121" s="14">
        <f>IF($B121="","",RANK(W121,$W$4:$W$503))</f>
        <v/>
      </c>
    </row>
    <row r="122">
      <c r="E122" s="14">
        <f>IF($B122="","",SUMPRODUCT(('Cevap Anahtarı'!$B$2:$B$121=E$2)*('Cevap Anahtarı'!$C$2:$C$121&lt;&gt;"")*(MID($D122,'Cevap Anahtarı'!$A$2:$A$121,1)='Cevap Anahtarı'!$C$2:$C$121)))</f>
        <v/>
      </c>
      <c r="F122" s="14">
        <f>IF($B122="","",SUMPRODUCT(('Cevap Anahtarı'!$B$2:$B$121=E$2)*('Cevap Anahtarı'!$C$2:$C$121&lt;&gt;"")*(MID($D122,'Cevap Anahtarı'!$A$2:$A$121,1)&lt;&gt;"")*ISNUMBER(FIND(UPPER(MID($D122,'Cevap Anahtarı'!$A$2:$A$121,1)),"ABCDE"))*(MID($D122,'Cevap Anahtarı'!$A$2:$A$121,1)&lt;&gt;'Cevap Anahtarı'!$C$2:$C$121)))</f>
        <v/>
      </c>
      <c r="G122" s="15">
        <f>IF($B122="","",ROUND(E122-IF(Ayarlar!$B$6&gt;0,F122/Ayarlar!$B$6,0),2))</f>
        <v/>
      </c>
      <c r="H122" s="14">
        <f>IF($B122="","",SUMPRODUCT(('Cevap Anahtarı'!$B$2:$B$121=H$2)*('Cevap Anahtarı'!$C$2:$C$121&lt;&gt;"")*(MID($D122,'Cevap Anahtarı'!$A$2:$A$121,1)='Cevap Anahtarı'!$C$2:$C$121)))</f>
        <v/>
      </c>
      <c r="I122" s="14">
        <f>IF($B122="","",SUMPRODUCT(('Cevap Anahtarı'!$B$2:$B$121=H$2)*('Cevap Anahtarı'!$C$2:$C$121&lt;&gt;"")*(MID($D122,'Cevap Anahtarı'!$A$2:$A$121,1)&lt;&gt;"")*ISNUMBER(FIND(UPPER(MID($D122,'Cevap Anahtarı'!$A$2:$A$121,1)),"ABCDE"))*(MID($D122,'Cevap Anahtarı'!$A$2:$A$121,1)&lt;&gt;'Cevap Anahtarı'!$C$2:$C$121)))</f>
        <v/>
      </c>
      <c r="J122" s="15">
        <f>IF($B122="","",ROUND(H122-IF(Ayarlar!$B$6&gt;0,I122/Ayarlar!$B$6,0),2))</f>
        <v/>
      </c>
      <c r="K122" s="14">
        <f>IF($B122="","",SUMPRODUCT(('Cevap Anahtarı'!$B$2:$B$121=K$2)*('Cevap Anahtarı'!$C$2:$C$121&lt;&gt;"")*(MID($D122,'Cevap Anahtarı'!$A$2:$A$121,1)='Cevap Anahtarı'!$C$2:$C$121)))</f>
        <v/>
      </c>
      <c r="L122" s="14">
        <f>IF($B122="","",SUMPRODUCT(('Cevap Anahtarı'!$B$2:$B$121=K$2)*('Cevap Anahtarı'!$C$2:$C$121&lt;&gt;"")*(MID($D122,'Cevap Anahtarı'!$A$2:$A$121,1)&lt;&gt;"")*ISNUMBER(FIND(UPPER(MID($D122,'Cevap Anahtarı'!$A$2:$A$121,1)),"ABCDE"))*(MID($D122,'Cevap Anahtarı'!$A$2:$A$121,1)&lt;&gt;'Cevap Anahtarı'!$C$2:$C$121)))</f>
        <v/>
      </c>
      <c r="M122" s="15">
        <f>IF($B122="","",ROUND(K122-IF(Ayarlar!$B$6&gt;0,L122/Ayarlar!$B$6,0),2))</f>
        <v/>
      </c>
      <c r="N122" s="14">
        <f>IF($B122="","",SUMPRODUCT(('Cevap Anahtarı'!$B$2:$B$121=N$2)*('Cevap Anahtarı'!$C$2:$C$121&lt;&gt;"")*(MID($D122,'Cevap Anahtarı'!$A$2:$A$121,1)='Cevap Anahtarı'!$C$2:$C$121)))</f>
        <v/>
      </c>
      <c r="O122" s="14">
        <f>IF($B122="","",SUMPRODUCT(('Cevap Anahtarı'!$B$2:$B$121=N$2)*('Cevap Anahtarı'!$C$2:$C$121&lt;&gt;"")*(MID($D122,'Cevap Anahtarı'!$A$2:$A$121,1)&lt;&gt;"")*ISNUMBER(FIND(UPPER(MID($D122,'Cevap Anahtarı'!$A$2:$A$121,1)),"ABCDE"))*(MID($D122,'Cevap Anahtarı'!$A$2:$A$121,1)&lt;&gt;'Cevap Anahtarı'!$C$2:$C$121)))</f>
        <v/>
      </c>
      <c r="P122" s="15">
        <f>IF($B122="","",ROUND(N122-IF(Ayarlar!$B$6&gt;0,O122/Ayarlar!$B$6,0),2))</f>
        <v/>
      </c>
      <c r="Q122" s="14">
        <f>IF($B122="","",SUMPRODUCT(('Cevap Anahtarı'!$B$2:$B$121=Q$2)*('Cevap Anahtarı'!$C$2:$C$121&lt;&gt;"")*(MID($D122,'Cevap Anahtarı'!$A$2:$A$121,1)='Cevap Anahtarı'!$C$2:$C$121)))</f>
        <v/>
      </c>
      <c r="R122" s="14">
        <f>IF($B122="","",SUMPRODUCT(('Cevap Anahtarı'!$B$2:$B$121=Q$2)*('Cevap Anahtarı'!$C$2:$C$121&lt;&gt;"")*(MID($D122,'Cevap Anahtarı'!$A$2:$A$121,1)&lt;&gt;"")*ISNUMBER(FIND(UPPER(MID($D122,'Cevap Anahtarı'!$A$2:$A$121,1)),"ABCDE"))*(MID($D122,'Cevap Anahtarı'!$A$2:$A$121,1)&lt;&gt;'Cevap Anahtarı'!$C$2:$C$121)))</f>
        <v/>
      </c>
      <c r="S122" s="15">
        <f>IF($B122="","",ROUND(Q122-IF(Ayarlar!$B$6&gt;0,R122/Ayarlar!$B$6,0),2))</f>
        <v/>
      </c>
      <c r="T122" s="14">
        <f>IF($B122="","",SUMPRODUCT(('Cevap Anahtarı'!$B$2:$B$121=T$2)*('Cevap Anahtarı'!$C$2:$C$121&lt;&gt;"")*(MID($D122,'Cevap Anahtarı'!$A$2:$A$121,1)='Cevap Anahtarı'!$C$2:$C$121)))</f>
        <v/>
      </c>
      <c r="U122" s="14">
        <f>IF($B122="","",SUMPRODUCT(('Cevap Anahtarı'!$B$2:$B$121=T$2)*('Cevap Anahtarı'!$C$2:$C$121&lt;&gt;"")*(MID($D122,'Cevap Anahtarı'!$A$2:$A$121,1)&lt;&gt;"")*ISNUMBER(FIND(UPPER(MID($D122,'Cevap Anahtarı'!$A$2:$A$121,1)),"ABCDE"))*(MID($D122,'Cevap Anahtarı'!$A$2:$A$121,1)&lt;&gt;'Cevap Anahtarı'!$C$2:$C$121)))</f>
        <v/>
      </c>
      <c r="V122" s="15">
        <f>IF($B122="","",ROUND(T122-IF(Ayarlar!$B$6&gt;0,U122/Ayarlar!$B$6,0),2))</f>
        <v/>
      </c>
      <c r="W122" s="15">
        <f>IF($B122="","",G122+J122+M122+P122+S122+V122)</f>
        <v/>
      </c>
      <c r="X122" s="14">
        <f>IF($B122="","",RANK(W122,$W$4:$W$503))</f>
        <v/>
      </c>
    </row>
    <row r="123">
      <c r="E123" s="14">
        <f>IF($B123="","",SUMPRODUCT(('Cevap Anahtarı'!$B$2:$B$121=E$2)*('Cevap Anahtarı'!$C$2:$C$121&lt;&gt;"")*(MID($D123,'Cevap Anahtarı'!$A$2:$A$121,1)='Cevap Anahtarı'!$C$2:$C$121)))</f>
        <v/>
      </c>
      <c r="F123" s="14">
        <f>IF($B123="","",SUMPRODUCT(('Cevap Anahtarı'!$B$2:$B$121=E$2)*('Cevap Anahtarı'!$C$2:$C$121&lt;&gt;"")*(MID($D123,'Cevap Anahtarı'!$A$2:$A$121,1)&lt;&gt;"")*ISNUMBER(FIND(UPPER(MID($D123,'Cevap Anahtarı'!$A$2:$A$121,1)),"ABCDE"))*(MID($D123,'Cevap Anahtarı'!$A$2:$A$121,1)&lt;&gt;'Cevap Anahtarı'!$C$2:$C$121)))</f>
        <v/>
      </c>
      <c r="G123" s="15">
        <f>IF($B123="","",ROUND(E123-IF(Ayarlar!$B$6&gt;0,F123/Ayarlar!$B$6,0),2))</f>
        <v/>
      </c>
      <c r="H123" s="14">
        <f>IF($B123="","",SUMPRODUCT(('Cevap Anahtarı'!$B$2:$B$121=H$2)*('Cevap Anahtarı'!$C$2:$C$121&lt;&gt;"")*(MID($D123,'Cevap Anahtarı'!$A$2:$A$121,1)='Cevap Anahtarı'!$C$2:$C$121)))</f>
        <v/>
      </c>
      <c r="I123" s="14">
        <f>IF($B123="","",SUMPRODUCT(('Cevap Anahtarı'!$B$2:$B$121=H$2)*('Cevap Anahtarı'!$C$2:$C$121&lt;&gt;"")*(MID($D123,'Cevap Anahtarı'!$A$2:$A$121,1)&lt;&gt;"")*ISNUMBER(FIND(UPPER(MID($D123,'Cevap Anahtarı'!$A$2:$A$121,1)),"ABCDE"))*(MID($D123,'Cevap Anahtarı'!$A$2:$A$121,1)&lt;&gt;'Cevap Anahtarı'!$C$2:$C$121)))</f>
        <v/>
      </c>
      <c r="J123" s="15">
        <f>IF($B123="","",ROUND(H123-IF(Ayarlar!$B$6&gt;0,I123/Ayarlar!$B$6,0),2))</f>
        <v/>
      </c>
      <c r="K123" s="14">
        <f>IF($B123="","",SUMPRODUCT(('Cevap Anahtarı'!$B$2:$B$121=K$2)*('Cevap Anahtarı'!$C$2:$C$121&lt;&gt;"")*(MID($D123,'Cevap Anahtarı'!$A$2:$A$121,1)='Cevap Anahtarı'!$C$2:$C$121)))</f>
        <v/>
      </c>
      <c r="L123" s="14">
        <f>IF($B123="","",SUMPRODUCT(('Cevap Anahtarı'!$B$2:$B$121=K$2)*('Cevap Anahtarı'!$C$2:$C$121&lt;&gt;"")*(MID($D123,'Cevap Anahtarı'!$A$2:$A$121,1)&lt;&gt;"")*ISNUMBER(FIND(UPPER(MID($D123,'Cevap Anahtarı'!$A$2:$A$121,1)),"ABCDE"))*(MID($D123,'Cevap Anahtarı'!$A$2:$A$121,1)&lt;&gt;'Cevap Anahtarı'!$C$2:$C$121)))</f>
        <v/>
      </c>
      <c r="M123" s="15">
        <f>IF($B123="","",ROUND(K123-IF(Ayarlar!$B$6&gt;0,L123/Ayarlar!$B$6,0),2))</f>
        <v/>
      </c>
      <c r="N123" s="14">
        <f>IF($B123="","",SUMPRODUCT(('Cevap Anahtarı'!$B$2:$B$121=N$2)*('Cevap Anahtarı'!$C$2:$C$121&lt;&gt;"")*(MID($D123,'Cevap Anahtarı'!$A$2:$A$121,1)='Cevap Anahtarı'!$C$2:$C$121)))</f>
        <v/>
      </c>
      <c r="O123" s="14">
        <f>IF($B123="","",SUMPRODUCT(('Cevap Anahtarı'!$B$2:$B$121=N$2)*('Cevap Anahtarı'!$C$2:$C$121&lt;&gt;"")*(MID($D123,'Cevap Anahtarı'!$A$2:$A$121,1)&lt;&gt;"")*ISNUMBER(FIND(UPPER(MID($D123,'Cevap Anahtarı'!$A$2:$A$121,1)),"ABCDE"))*(MID($D123,'Cevap Anahtarı'!$A$2:$A$121,1)&lt;&gt;'Cevap Anahtarı'!$C$2:$C$121)))</f>
        <v/>
      </c>
      <c r="P123" s="15">
        <f>IF($B123="","",ROUND(N123-IF(Ayarlar!$B$6&gt;0,O123/Ayarlar!$B$6,0),2))</f>
        <v/>
      </c>
      <c r="Q123" s="14">
        <f>IF($B123="","",SUMPRODUCT(('Cevap Anahtarı'!$B$2:$B$121=Q$2)*('Cevap Anahtarı'!$C$2:$C$121&lt;&gt;"")*(MID($D123,'Cevap Anahtarı'!$A$2:$A$121,1)='Cevap Anahtarı'!$C$2:$C$121)))</f>
        <v/>
      </c>
      <c r="R123" s="14">
        <f>IF($B123="","",SUMPRODUCT(('Cevap Anahtarı'!$B$2:$B$121=Q$2)*('Cevap Anahtarı'!$C$2:$C$121&lt;&gt;"")*(MID($D123,'Cevap Anahtarı'!$A$2:$A$121,1)&lt;&gt;"")*ISNUMBER(FIND(UPPER(MID($D123,'Cevap Anahtarı'!$A$2:$A$121,1)),"ABCDE"))*(MID($D123,'Cevap Anahtarı'!$A$2:$A$121,1)&lt;&gt;'Cevap Anahtarı'!$C$2:$C$121)))</f>
        <v/>
      </c>
      <c r="S123" s="15">
        <f>IF($B123="","",ROUND(Q123-IF(Ayarlar!$B$6&gt;0,R123/Ayarlar!$B$6,0),2))</f>
        <v/>
      </c>
      <c r="T123" s="14">
        <f>IF($B123="","",SUMPRODUCT(('Cevap Anahtarı'!$B$2:$B$121=T$2)*('Cevap Anahtarı'!$C$2:$C$121&lt;&gt;"")*(MID($D123,'Cevap Anahtarı'!$A$2:$A$121,1)='Cevap Anahtarı'!$C$2:$C$121)))</f>
        <v/>
      </c>
      <c r="U123" s="14">
        <f>IF($B123="","",SUMPRODUCT(('Cevap Anahtarı'!$B$2:$B$121=T$2)*('Cevap Anahtarı'!$C$2:$C$121&lt;&gt;"")*(MID($D123,'Cevap Anahtarı'!$A$2:$A$121,1)&lt;&gt;"")*ISNUMBER(FIND(UPPER(MID($D123,'Cevap Anahtarı'!$A$2:$A$121,1)),"ABCDE"))*(MID($D123,'Cevap Anahtarı'!$A$2:$A$121,1)&lt;&gt;'Cevap Anahtarı'!$C$2:$C$121)))</f>
        <v/>
      </c>
      <c r="V123" s="15">
        <f>IF($B123="","",ROUND(T123-IF(Ayarlar!$B$6&gt;0,U123/Ayarlar!$B$6,0),2))</f>
        <v/>
      </c>
      <c r="W123" s="15">
        <f>IF($B123="","",G123+J123+M123+P123+S123+V123)</f>
        <v/>
      </c>
      <c r="X123" s="14">
        <f>IF($B123="","",RANK(W123,$W$4:$W$503))</f>
        <v/>
      </c>
    </row>
    <row r="124">
      <c r="E124" s="14">
        <f>IF($B124="","",SUMPRODUCT(('Cevap Anahtarı'!$B$2:$B$121=E$2)*('Cevap Anahtarı'!$C$2:$C$121&lt;&gt;"")*(MID($D124,'Cevap Anahtarı'!$A$2:$A$121,1)='Cevap Anahtarı'!$C$2:$C$121)))</f>
        <v/>
      </c>
      <c r="F124" s="14">
        <f>IF($B124="","",SUMPRODUCT(('Cevap Anahtarı'!$B$2:$B$121=E$2)*('Cevap Anahtarı'!$C$2:$C$121&lt;&gt;"")*(MID($D124,'Cevap Anahtarı'!$A$2:$A$121,1)&lt;&gt;"")*ISNUMBER(FIND(UPPER(MID($D124,'Cevap Anahtarı'!$A$2:$A$121,1)),"ABCDE"))*(MID($D124,'Cevap Anahtarı'!$A$2:$A$121,1)&lt;&gt;'Cevap Anahtarı'!$C$2:$C$121)))</f>
        <v/>
      </c>
      <c r="G124" s="15">
        <f>IF($B124="","",ROUND(E124-IF(Ayarlar!$B$6&gt;0,F124/Ayarlar!$B$6,0),2))</f>
        <v/>
      </c>
      <c r="H124" s="14">
        <f>IF($B124="","",SUMPRODUCT(('Cevap Anahtarı'!$B$2:$B$121=H$2)*('Cevap Anahtarı'!$C$2:$C$121&lt;&gt;"")*(MID($D124,'Cevap Anahtarı'!$A$2:$A$121,1)='Cevap Anahtarı'!$C$2:$C$121)))</f>
        <v/>
      </c>
      <c r="I124" s="14">
        <f>IF($B124="","",SUMPRODUCT(('Cevap Anahtarı'!$B$2:$B$121=H$2)*('Cevap Anahtarı'!$C$2:$C$121&lt;&gt;"")*(MID($D124,'Cevap Anahtarı'!$A$2:$A$121,1)&lt;&gt;"")*ISNUMBER(FIND(UPPER(MID($D124,'Cevap Anahtarı'!$A$2:$A$121,1)),"ABCDE"))*(MID($D124,'Cevap Anahtarı'!$A$2:$A$121,1)&lt;&gt;'Cevap Anahtarı'!$C$2:$C$121)))</f>
        <v/>
      </c>
      <c r="J124" s="15">
        <f>IF($B124="","",ROUND(H124-IF(Ayarlar!$B$6&gt;0,I124/Ayarlar!$B$6,0),2))</f>
        <v/>
      </c>
      <c r="K124" s="14">
        <f>IF($B124="","",SUMPRODUCT(('Cevap Anahtarı'!$B$2:$B$121=K$2)*('Cevap Anahtarı'!$C$2:$C$121&lt;&gt;"")*(MID($D124,'Cevap Anahtarı'!$A$2:$A$121,1)='Cevap Anahtarı'!$C$2:$C$121)))</f>
        <v/>
      </c>
      <c r="L124" s="14">
        <f>IF($B124="","",SUMPRODUCT(('Cevap Anahtarı'!$B$2:$B$121=K$2)*('Cevap Anahtarı'!$C$2:$C$121&lt;&gt;"")*(MID($D124,'Cevap Anahtarı'!$A$2:$A$121,1)&lt;&gt;"")*ISNUMBER(FIND(UPPER(MID($D124,'Cevap Anahtarı'!$A$2:$A$121,1)),"ABCDE"))*(MID($D124,'Cevap Anahtarı'!$A$2:$A$121,1)&lt;&gt;'Cevap Anahtarı'!$C$2:$C$121)))</f>
        <v/>
      </c>
      <c r="M124" s="15">
        <f>IF($B124="","",ROUND(K124-IF(Ayarlar!$B$6&gt;0,L124/Ayarlar!$B$6,0),2))</f>
        <v/>
      </c>
      <c r="N124" s="14">
        <f>IF($B124="","",SUMPRODUCT(('Cevap Anahtarı'!$B$2:$B$121=N$2)*('Cevap Anahtarı'!$C$2:$C$121&lt;&gt;"")*(MID($D124,'Cevap Anahtarı'!$A$2:$A$121,1)='Cevap Anahtarı'!$C$2:$C$121)))</f>
        <v/>
      </c>
      <c r="O124" s="14">
        <f>IF($B124="","",SUMPRODUCT(('Cevap Anahtarı'!$B$2:$B$121=N$2)*('Cevap Anahtarı'!$C$2:$C$121&lt;&gt;"")*(MID($D124,'Cevap Anahtarı'!$A$2:$A$121,1)&lt;&gt;"")*ISNUMBER(FIND(UPPER(MID($D124,'Cevap Anahtarı'!$A$2:$A$121,1)),"ABCDE"))*(MID($D124,'Cevap Anahtarı'!$A$2:$A$121,1)&lt;&gt;'Cevap Anahtarı'!$C$2:$C$121)))</f>
        <v/>
      </c>
      <c r="P124" s="15">
        <f>IF($B124="","",ROUND(N124-IF(Ayarlar!$B$6&gt;0,O124/Ayarlar!$B$6,0),2))</f>
        <v/>
      </c>
      <c r="Q124" s="14">
        <f>IF($B124="","",SUMPRODUCT(('Cevap Anahtarı'!$B$2:$B$121=Q$2)*('Cevap Anahtarı'!$C$2:$C$121&lt;&gt;"")*(MID($D124,'Cevap Anahtarı'!$A$2:$A$121,1)='Cevap Anahtarı'!$C$2:$C$121)))</f>
        <v/>
      </c>
      <c r="R124" s="14">
        <f>IF($B124="","",SUMPRODUCT(('Cevap Anahtarı'!$B$2:$B$121=Q$2)*('Cevap Anahtarı'!$C$2:$C$121&lt;&gt;"")*(MID($D124,'Cevap Anahtarı'!$A$2:$A$121,1)&lt;&gt;"")*ISNUMBER(FIND(UPPER(MID($D124,'Cevap Anahtarı'!$A$2:$A$121,1)),"ABCDE"))*(MID($D124,'Cevap Anahtarı'!$A$2:$A$121,1)&lt;&gt;'Cevap Anahtarı'!$C$2:$C$121)))</f>
        <v/>
      </c>
      <c r="S124" s="15">
        <f>IF($B124="","",ROUND(Q124-IF(Ayarlar!$B$6&gt;0,R124/Ayarlar!$B$6,0),2))</f>
        <v/>
      </c>
      <c r="T124" s="14">
        <f>IF($B124="","",SUMPRODUCT(('Cevap Anahtarı'!$B$2:$B$121=T$2)*('Cevap Anahtarı'!$C$2:$C$121&lt;&gt;"")*(MID($D124,'Cevap Anahtarı'!$A$2:$A$121,1)='Cevap Anahtarı'!$C$2:$C$121)))</f>
        <v/>
      </c>
      <c r="U124" s="14">
        <f>IF($B124="","",SUMPRODUCT(('Cevap Anahtarı'!$B$2:$B$121=T$2)*('Cevap Anahtarı'!$C$2:$C$121&lt;&gt;"")*(MID($D124,'Cevap Anahtarı'!$A$2:$A$121,1)&lt;&gt;"")*ISNUMBER(FIND(UPPER(MID($D124,'Cevap Anahtarı'!$A$2:$A$121,1)),"ABCDE"))*(MID($D124,'Cevap Anahtarı'!$A$2:$A$121,1)&lt;&gt;'Cevap Anahtarı'!$C$2:$C$121)))</f>
        <v/>
      </c>
      <c r="V124" s="15">
        <f>IF($B124="","",ROUND(T124-IF(Ayarlar!$B$6&gt;0,U124/Ayarlar!$B$6,0),2))</f>
        <v/>
      </c>
      <c r="W124" s="15">
        <f>IF($B124="","",G124+J124+M124+P124+S124+V124)</f>
        <v/>
      </c>
      <c r="X124" s="14">
        <f>IF($B124="","",RANK(W124,$W$4:$W$503))</f>
        <v/>
      </c>
    </row>
    <row r="125">
      <c r="E125" s="14">
        <f>IF($B125="","",SUMPRODUCT(('Cevap Anahtarı'!$B$2:$B$121=E$2)*('Cevap Anahtarı'!$C$2:$C$121&lt;&gt;"")*(MID($D125,'Cevap Anahtarı'!$A$2:$A$121,1)='Cevap Anahtarı'!$C$2:$C$121)))</f>
        <v/>
      </c>
      <c r="F125" s="14">
        <f>IF($B125="","",SUMPRODUCT(('Cevap Anahtarı'!$B$2:$B$121=E$2)*('Cevap Anahtarı'!$C$2:$C$121&lt;&gt;"")*(MID($D125,'Cevap Anahtarı'!$A$2:$A$121,1)&lt;&gt;"")*ISNUMBER(FIND(UPPER(MID($D125,'Cevap Anahtarı'!$A$2:$A$121,1)),"ABCDE"))*(MID($D125,'Cevap Anahtarı'!$A$2:$A$121,1)&lt;&gt;'Cevap Anahtarı'!$C$2:$C$121)))</f>
        <v/>
      </c>
      <c r="G125" s="15">
        <f>IF($B125="","",ROUND(E125-IF(Ayarlar!$B$6&gt;0,F125/Ayarlar!$B$6,0),2))</f>
        <v/>
      </c>
      <c r="H125" s="14">
        <f>IF($B125="","",SUMPRODUCT(('Cevap Anahtarı'!$B$2:$B$121=H$2)*('Cevap Anahtarı'!$C$2:$C$121&lt;&gt;"")*(MID($D125,'Cevap Anahtarı'!$A$2:$A$121,1)='Cevap Anahtarı'!$C$2:$C$121)))</f>
        <v/>
      </c>
      <c r="I125" s="14">
        <f>IF($B125="","",SUMPRODUCT(('Cevap Anahtarı'!$B$2:$B$121=H$2)*('Cevap Anahtarı'!$C$2:$C$121&lt;&gt;"")*(MID($D125,'Cevap Anahtarı'!$A$2:$A$121,1)&lt;&gt;"")*ISNUMBER(FIND(UPPER(MID($D125,'Cevap Anahtarı'!$A$2:$A$121,1)),"ABCDE"))*(MID($D125,'Cevap Anahtarı'!$A$2:$A$121,1)&lt;&gt;'Cevap Anahtarı'!$C$2:$C$121)))</f>
        <v/>
      </c>
      <c r="J125" s="15">
        <f>IF($B125="","",ROUND(H125-IF(Ayarlar!$B$6&gt;0,I125/Ayarlar!$B$6,0),2))</f>
        <v/>
      </c>
      <c r="K125" s="14">
        <f>IF($B125="","",SUMPRODUCT(('Cevap Anahtarı'!$B$2:$B$121=K$2)*('Cevap Anahtarı'!$C$2:$C$121&lt;&gt;"")*(MID($D125,'Cevap Anahtarı'!$A$2:$A$121,1)='Cevap Anahtarı'!$C$2:$C$121)))</f>
        <v/>
      </c>
      <c r="L125" s="14">
        <f>IF($B125="","",SUMPRODUCT(('Cevap Anahtarı'!$B$2:$B$121=K$2)*('Cevap Anahtarı'!$C$2:$C$121&lt;&gt;"")*(MID($D125,'Cevap Anahtarı'!$A$2:$A$121,1)&lt;&gt;"")*ISNUMBER(FIND(UPPER(MID($D125,'Cevap Anahtarı'!$A$2:$A$121,1)),"ABCDE"))*(MID($D125,'Cevap Anahtarı'!$A$2:$A$121,1)&lt;&gt;'Cevap Anahtarı'!$C$2:$C$121)))</f>
        <v/>
      </c>
      <c r="M125" s="15">
        <f>IF($B125="","",ROUND(K125-IF(Ayarlar!$B$6&gt;0,L125/Ayarlar!$B$6,0),2))</f>
        <v/>
      </c>
      <c r="N125" s="14">
        <f>IF($B125="","",SUMPRODUCT(('Cevap Anahtarı'!$B$2:$B$121=N$2)*('Cevap Anahtarı'!$C$2:$C$121&lt;&gt;"")*(MID($D125,'Cevap Anahtarı'!$A$2:$A$121,1)='Cevap Anahtarı'!$C$2:$C$121)))</f>
        <v/>
      </c>
      <c r="O125" s="14">
        <f>IF($B125="","",SUMPRODUCT(('Cevap Anahtarı'!$B$2:$B$121=N$2)*('Cevap Anahtarı'!$C$2:$C$121&lt;&gt;"")*(MID($D125,'Cevap Anahtarı'!$A$2:$A$121,1)&lt;&gt;"")*ISNUMBER(FIND(UPPER(MID($D125,'Cevap Anahtarı'!$A$2:$A$121,1)),"ABCDE"))*(MID($D125,'Cevap Anahtarı'!$A$2:$A$121,1)&lt;&gt;'Cevap Anahtarı'!$C$2:$C$121)))</f>
        <v/>
      </c>
      <c r="P125" s="15">
        <f>IF($B125="","",ROUND(N125-IF(Ayarlar!$B$6&gt;0,O125/Ayarlar!$B$6,0),2))</f>
        <v/>
      </c>
      <c r="Q125" s="14">
        <f>IF($B125="","",SUMPRODUCT(('Cevap Anahtarı'!$B$2:$B$121=Q$2)*('Cevap Anahtarı'!$C$2:$C$121&lt;&gt;"")*(MID($D125,'Cevap Anahtarı'!$A$2:$A$121,1)='Cevap Anahtarı'!$C$2:$C$121)))</f>
        <v/>
      </c>
      <c r="R125" s="14">
        <f>IF($B125="","",SUMPRODUCT(('Cevap Anahtarı'!$B$2:$B$121=Q$2)*('Cevap Anahtarı'!$C$2:$C$121&lt;&gt;"")*(MID($D125,'Cevap Anahtarı'!$A$2:$A$121,1)&lt;&gt;"")*ISNUMBER(FIND(UPPER(MID($D125,'Cevap Anahtarı'!$A$2:$A$121,1)),"ABCDE"))*(MID($D125,'Cevap Anahtarı'!$A$2:$A$121,1)&lt;&gt;'Cevap Anahtarı'!$C$2:$C$121)))</f>
        <v/>
      </c>
      <c r="S125" s="15">
        <f>IF($B125="","",ROUND(Q125-IF(Ayarlar!$B$6&gt;0,R125/Ayarlar!$B$6,0),2))</f>
        <v/>
      </c>
      <c r="T125" s="14">
        <f>IF($B125="","",SUMPRODUCT(('Cevap Anahtarı'!$B$2:$B$121=T$2)*('Cevap Anahtarı'!$C$2:$C$121&lt;&gt;"")*(MID($D125,'Cevap Anahtarı'!$A$2:$A$121,1)='Cevap Anahtarı'!$C$2:$C$121)))</f>
        <v/>
      </c>
      <c r="U125" s="14">
        <f>IF($B125="","",SUMPRODUCT(('Cevap Anahtarı'!$B$2:$B$121=T$2)*('Cevap Anahtarı'!$C$2:$C$121&lt;&gt;"")*(MID($D125,'Cevap Anahtarı'!$A$2:$A$121,1)&lt;&gt;"")*ISNUMBER(FIND(UPPER(MID($D125,'Cevap Anahtarı'!$A$2:$A$121,1)),"ABCDE"))*(MID($D125,'Cevap Anahtarı'!$A$2:$A$121,1)&lt;&gt;'Cevap Anahtarı'!$C$2:$C$121)))</f>
        <v/>
      </c>
      <c r="V125" s="15">
        <f>IF($B125="","",ROUND(T125-IF(Ayarlar!$B$6&gt;0,U125/Ayarlar!$B$6,0),2))</f>
        <v/>
      </c>
      <c r="W125" s="15">
        <f>IF($B125="","",G125+J125+M125+P125+S125+V125)</f>
        <v/>
      </c>
      <c r="X125" s="14">
        <f>IF($B125="","",RANK(W125,$W$4:$W$503))</f>
        <v/>
      </c>
    </row>
    <row r="126">
      <c r="E126" s="14">
        <f>IF($B126="","",SUMPRODUCT(('Cevap Anahtarı'!$B$2:$B$121=E$2)*('Cevap Anahtarı'!$C$2:$C$121&lt;&gt;"")*(MID($D126,'Cevap Anahtarı'!$A$2:$A$121,1)='Cevap Anahtarı'!$C$2:$C$121)))</f>
        <v/>
      </c>
      <c r="F126" s="14">
        <f>IF($B126="","",SUMPRODUCT(('Cevap Anahtarı'!$B$2:$B$121=E$2)*('Cevap Anahtarı'!$C$2:$C$121&lt;&gt;"")*(MID($D126,'Cevap Anahtarı'!$A$2:$A$121,1)&lt;&gt;"")*ISNUMBER(FIND(UPPER(MID($D126,'Cevap Anahtarı'!$A$2:$A$121,1)),"ABCDE"))*(MID($D126,'Cevap Anahtarı'!$A$2:$A$121,1)&lt;&gt;'Cevap Anahtarı'!$C$2:$C$121)))</f>
        <v/>
      </c>
      <c r="G126" s="15">
        <f>IF($B126="","",ROUND(E126-IF(Ayarlar!$B$6&gt;0,F126/Ayarlar!$B$6,0),2))</f>
        <v/>
      </c>
      <c r="H126" s="14">
        <f>IF($B126="","",SUMPRODUCT(('Cevap Anahtarı'!$B$2:$B$121=H$2)*('Cevap Anahtarı'!$C$2:$C$121&lt;&gt;"")*(MID($D126,'Cevap Anahtarı'!$A$2:$A$121,1)='Cevap Anahtarı'!$C$2:$C$121)))</f>
        <v/>
      </c>
      <c r="I126" s="14">
        <f>IF($B126="","",SUMPRODUCT(('Cevap Anahtarı'!$B$2:$B$121=H$2)*('Cevap Anahtarı'!$C$2:$C$121&lt;&gt;"")*(MID($D126,'Cevap Anahtarı'!$A$2:$A$121,1)&lt;&gt;"")*ISNUMBER(FIND(UPPER(MID($D126,'Cevap Anahtarı'!$A$2:$A$121,1)),"ABCDE"))*(MID($D126,'Cevap Anahtarı'!$A$2:$A$121,1)&lt;&gt;'Cevap Anahtarı'!$C$2:$C$121)))</f>
        <v/>
      </c>
      <c r="J126" s="15">
        <f>IF($B126="","",ROUND(H126-IF(Ayarlar!$B$6&gt;0,I126/Ayarlar!$B$6,0),2))</f>
        <v/>
      </c>
      <c r="K126" s="14">
        <f>IF($B126="","",SUMPRODUCT(('Cevap Anahtarı'!$B$2:$B$121=K$2)*('Cevap Anahtarı'!$C$2:$C$121&lt;&gt;"")*(MID($D126,'Cevap Anahtarı'!$A$2:$A$121,1)='Cevap Anahtarı'!$C$2:$C$121)))</f>
        <v/>
      </c>
      <c r="L126" s="14">
        <f>IF($B126="","",SUMPRODUCT(('Cevap Anahtarı'!$B$2:$B$121=K$2)*('Cevap Anahtarı'!$C$2:$C$121&lt;&gt;"")*(MID($D126,'Cevap Anahtarı'!$A$2:$A$121,1)&lt;&gt;"")*ISNUMBER(FIND(UPPER(MID($D126,'Cevap Anahtarı'!$A$2:$A$121,1)),"ABCDE"))*(MID($D126,'Cevap Anahtarı'!$A$2:$A$121,1)&lt;&gt;'Cevap Anahtarı'!$C$2:$C$121)))</f>
        <v/>
      </c>
      <c r="M126" s="15">
        <f>IF($B126="","",ROUND(K126-IF(Ayarlar!$B$6&gt;0,L126/Ayarlar!$B$6,0),2))</f>
        <v/>
      </c>
      <c r="N126" s="14">
        <f>IF($B126="","",SUMPRODUCT(('Cevap Anahtarı'!$B$2:$B$121=N$2)*('Cevap Anahtarı'!$C$2:$C$121&lt;&gt;"")*(MID($D126,'Cevap Anahtarı'!$A$2:$A$121,1)='Cevap Anahtarı'!$C$2:$C$121)))</f>
        <v/>
      </c>
      <c r="O126" s="14">
        <f>IF($B126="","",SUMPRODUCT(('Cevap Anahtarı'!$B$2:$B$121=N$2)*('Cevap Anahtarı'!$C$2:$C$121&lt;&gt;"")*(MID($D126,'Cevap Anahtarı'!$A$2:$A$121,1)&lt;&gt;"")*ISNUMBER(FIND(UPPER(MID($D126,'Cevap Anahtarı'!$A$2:$A$121,1)),"ABCDE"))*(MID($D126,'Cevap Anahtarı'!$A$2:$A$121,1)&lt;&gt;'Cevap Anahtarı'!$C$2:$C$121)))</f>
        <v/>
      </c>
      <c r="P126" s="15">
        <f>IF($B126="","",ROUND(N126-IF(Ayarlar!$B$6&gt;0,O126/Ayarlar!$B$6,0),2))</f>
        <v/>
      </c>
      <c r="Q126" s="14">
        <f>IF($B126="","",SUMPRODUCT(('Cevap Anahtarı'!$B$2:$B$121=Q$2)*('Cevap Anahtarı'!$C$2:$C$121&lt;&gt;"")*(MID($D126,'Cevap Anahtarı'!$A$2:$A$121,1)='Cevap Anahtarı'!$C$2:$C$121)))</f>
        <v/>
      </c>
      <c r="R126" s="14">
        <f>IF($B126="","",SUMPRODUCT(('Cevap Anahtarı'!$B$2:$B$121=Q$2)*('Cevap Anahtarı'!$C$2:$C$121&lt;&gt;"")*(MID($D126,'Cevap Anahtarı'!$A$2:$A$121,1)&lt;&gt;"")*ISNUMBER(FIND(UPPER(MID($D126,'Cevap Anahtarı'!$A$2:$A$121,1)),"ABCDE"))*(MID($D126,'Cevap Anahtarı'!$A$2:$A$121,1)&lt;&gt;'Cevap Anahtarı'!$C$2:$C$121)))</f>
        <v/>
      </c>
      <c r="S126" s="15">
        <f>IF($B126="","",ROUND(Q126-IF(Ayarlar!$B$6&gt;0,R126/Ayarlar!$B$6,0),2))</f>
        <v/>
      </c>
      <c r="T126" s="14">
        <f>IF($B126="","",SUMPRODUCT(('Cevap Anahtarı'!$B$2:$B$121=T$2)*('Cevap Anahtarı'!$C$2:$C$121&lt;&gt;"")*(MID($D126,'Cevap Anahtarı'!$A$2:$A$121,1)='Cevap Anahtarı'!$C$2:$C$121)))</f>
        <v/>
      </c>
      <c r="U126" s="14">
        <f>IF($B126="","",SUMPRODUCT(('Cevap Anahtarı'!$B$2:$B$121=T$2)*('Cevap Anahtarı'!$C$2:$C$121&lt;&gt;"")*(MID($D126,'Cevap Anahtarı'!$A$2:$A$121,1)&lt;&gt;"")*ISNUMBER(FIND(UPPER(MID($D126,'Cevap Anahtarı'!$A$2:$A$121,1)),"ABCDE"))*(MID($D126,'Cevap Anahtarı'!$A$2:$A$121,1)&lt;&gt;'Cevap Anahtarı'!$C$2:$C$121)))</f>
        <v/>
      </c>
      <c r="V126" s="15">
        <f>IF($B126="","",ROUND(T126-IF(Ayarlar!$B$6&gt;0,U126/Ayarlar!$B$6,0),2))</f>
        <v/>
      </c>
      <c r="W126" s="15">
        <f>IF($B126="","",G126+J126+M126+P126+S126+V126)</f>
        <v/>
      </c>
      <c r="X126" s="14">
        <f>IF($B126="","",RANK(W126,$W$4:$W$503))</f>
        <v/>
      </c>
    </row>
    <row r="127">
      <c r="E127" s="14">
        <f>IF($B127="","",SUMPRODUCT(('Cevap Anahtarı'!$B$2:$B$121=E$2)*('Cevap Anahtarı'!$C$2:$C$121&lt;&gt;"")*(MID($D127,'Cevap Anahtarı'!$A$2:$A$121,1)='Cevap Anahtarı'!$C$2:$C$121)))</f>
        <v/>
      </c>
      <c r="F127" s="14">
        <f>IF($B127="","",SUMPRODUCT(('Cevap Anahtarı'!$B$2:$B$121=E$2)*('Cevap Anahtarı'!$C$2:$C$121&lt;&gt;"")*(MID($D127,'Cevap Anahtarı'!$A$2:$A$121,1)&lt;&gt;"")*ISNUMBER(FIND(UPPER(MID($D127,'Cevap Anahtarı'!$A$2:$A$121,1)),"ABCDE"))*(MID($D127,'Cevap Anahtarı'!$A$2:$A$121,1)&lt;&gt;'Cevap Anahtarı'!$C$2:$C$121)))</f>
        <v/>
      </c>
      <c r="G127" s="15">
        <f>IF($B127="","",ROUND(E127-IF(Ayarlar!$B$6&gt;0,F127/Ayarlar!$B$6,0),2))</f>
        <v/>
      </c>
      <c r="H127" s="14">
        <f>IF($B127="","",SUMPRODUCT(('Cevap Anahtarı'!$B$2:$B$121=H$2)*('Cevap Anahtarı'!$C$2:$C$121&lt;&gt;"")*(MID($D127,'Cevap Anahtarı'!$A$2:$A$121,1)='Cevap Anahtarı'!$C$2:$C$121)))</f>
        <v/>
      </c>
      <c r="I127" s="14">
        <f>IF($B127="","",SUMPRODUCT(('Cevap Anahtarı'!$B$2:$B$121=H$2)*('Cevap Anahtarı'!$C$2:$C$121&lt;&gt;"")*(MID($D127,'Cevap Anahtarı'!$A$2:$A$121,1)&lt;&gt;"")*ISNUMBER(FIND(UPPER(MID($D127,'Cevap Anahtarı'!$A$2:$A$121,1)),"ABCDE"))*(MID($D127,'Cevap Anahtarı'!$A$2:$A$121,1)&lt;&gt;'Cevap Anahtarı'!$C$2:$C$121)))</f>
        <v/>
      </c>
      <c r="J127" s="15">
        <f>IF($B127="","",ROUND(H127-IF(Ayarlar!$B$6&gt;0,I127/Ayarlar!$B$6,0),2))</f>
        <v/>
      </c>
      <c r="K127" s="14">
        <f>IF($B127="","",SUMPRODUCT(('Cevap Anahtarı'!$B$2:$B$121=K$2)*('Cevap Anahtarı'!$C$2:$C$121&lt;&gt;"")*(MID($D127,'Cevap Anahtarı'!$A$2:$A$121,1)='Cevap Anahtarı'!$C$2:$C$121)))</f>
        <v/>
      </c>
      <c r="L127" s="14">
        <f>IF($B127="","",SUMPRODUCT(('Cevap Anahtarı'!$B$2:$B$121=K$2)*('Cevap Anahtarı'!$C$2:$C$121&lt;&gt;"")*(MID($D127,'Cevap Anahtarı'!$A$2:$A$121,1)&lt;&gt;"")*ISNUMBER(FIND(UPPER(MID($D127,'Cevap Anahtarı'!$A$2:$A$121,1)),"ABCDE"))*(MID($D127,'Cevap Anahtarı'!$A$2:$A$121,1)&lt;&gt;'Cevap Anahtarı'!$C$2:$C$121)))</f>
        <v/>
      </c>
      <c r="M127" s="15">
        <f>IF($B127="","",ROUND(K127-IF(Ayarlar!$B$6&gt;0,L127/Ayarlar!$B$6,0),2))</f>
        <v/>
      </c>
      <c r="N127" s="14">
        <f>IF($B127="","",SUMPRODUCT(('Cevap Anahtarı'!$B$2:$B$121=N$2)*('Cevap Anahtarı'!$C$2:$C$121&lt;&gt;"")*(MID($D127,'Cevap Anahtarı'!$A$2:$A$121,1)='Cevap Anahtarı'!$C$2:$C$121)))</f>
        <v/>
      </c>
      <c r="O127" s="14">
        <f>IF($B127="","",SUMPRODUCT(('Cevap Anahtarı'!$B$2:$B$121=N$2)*('Cevap Anahtarı'!$C$2:$C$121&lt;&gt;"")*(MID($D127,'Cevap Anahtarı'!$A$2:$A$121,1)&lt;&gt;"")*ISNUMBER(FIND(UPPER(MID($D127,'Cevap Anahtarı'!$A$2:$A$121,1)),"ABCDE"))*(MID($D127,'Cevap Anahtarı'!$A$2:$A$121,1)&lt;&gt;'Cevap Anahtarı'!$C$2:$C$121)))</f>
        <v/>
      </c>
      <c r="P127" s="15">
        <f>IF($B127="","",ROUND(N127-IF(Ayarlar!$B$6&gt;0,O127/Ayarlar!$B$6,0),2))</f>
        <v/>
      </c>
      <c r="Q127" s="14">
        <f>IF($B127="","",SUMPRODUCT(('Cevap Anahtarı'!$B$2:$B$121=Q$2)*('Cevap Anahtarı'!$C$2:$C$121&lt;&gt;"")*(MID($D127,'Cevap Anahtarı'!$A$2:$A$121,1)='Cevap Anahtarı'!$C$2:$C$121)))</f>
        <v/>
      </c>
      <c r="R127" s="14">
        <f>IF($B127="","",SUMPRODUCT(('Cevap Anahtarı'!$B$2:$B$121=Q$2)*('Cevap Anahtarı'!$C$2:$C$121&lt;&gt;"")*(MID($D127,'Cevap Anahtarı'!$A$2:$A$121,1)&lt;&gt;"")*ISNUMBER(FIND(UPPER(MID($D127,'Cevap Anahtarı'!$A$2:$A$121,1)),"ABCDE"))*(MID($D127,'Cevap Anahtarı'!$A$2:$A$121,1)&lt;&gt;'Cevap Anahtarı'!$C$2:$C$121)))</f>
        <v/>
      </c>
      <c r="S127" s="15">
        <f>IF($B127="","",ROUND(Q127-IF(Ayarlar!$B$6&gt;0,R127/Ayarlar!$B$6,0),2))</f>
        <v/>
      </c>
      <c r="T127" s="14">
        <f>IF($B127="","",SUMPRODUCT(('Cevap Anahtarı'!$B$2:$B$121=T$2)*('Cevap Anahtarı'!$C$2:$C$121&lt;&gt;"")*(MID($D127,'Cevap Anahtarı'!$A$2:$A$121,1)='Cevap Anahtarı'!$C$2:$C$121)))</f>
        <v/>
      </c>
      <c r="U127" s="14">
        <f>IF($B127="","",SUMPRODUCT(('Cevap Anahtarı'!$B$2:$B$121=T$2)*('Cevap Anahtarı'!$C$2:$C$121&lt;&gt;"")*(MID($D127,'Cevap Anahtarı'!$A$2:$A$121,1)&lt;&gt;"")*ISNUMBER(FIND(UPPER(MID($D127,'Cevap Anahtarı'!$A$2:$A$121,1)),"ABCDE"))*(MID($D127,'Cevap Anahtarı'!$A$2:$A$121,1)&lt;&gt;'Cevap Anahtarı'!$C$2:$C$121)))</f>
        <v/>
      </c>
      <c r="V127" s="15">
        <f>IF($B127="","",ROUND(T127-IF(Ayarlar!$B$6&gt;0,U127/Ayarlar!$B$6,0),2))</f>
        <v/>
      </c>
      <c r="W127" s="15">
        <f>IF($B127="","",G127+J127+M127+P127+S127+V127)</f>
        <v/>
      </c>
      <c r="X127" s="14">
        <f>IF($B127="","",RANK(W127,$W$4:$W$503))</f>
        <v/>
      </c>
    </row>
    <row r="128">
      <c r="E128" s="14">
        <f>IF($B128="","",SUMPRODUCT(('Cevap Anahtarı'!$B$2:$B$121=E$2)*('Cevap Anahtarı'!$C$2:$C$121&lt;&gt;"")*(MID($D128,'Cevap Anahtarı'!$A$2:$A$121,1)='Cevap Anahtarı'!$C$2:$C$121)))</f>
        <v/>
      </c>
      <c r="F128" s="14">
        <f>IF($B128="","",SUMPRODUCT(('Cevap Anahtarı'!$B$2:$B$121=E$2)*('Cevap Anahtarı'!$C$2:$C$121&lt;&gt;"")*(MID($D128,'Cevap Anahtarı'!$A$2:$A$121,1)&lt;&gt;"")*ISNUMBER(FIND(UPPER(MID($D128,'Cevap Anahtarı'!$A$2:$A$121,1)),"ABCDE"))*(MID($D128,'Cevap Anahtarı'!$A$2:$A$121,1)&lt;&gt;'Cevap Anahtarı'!$C$2:$C$121)))</f>
        <v/>
      </c>
      <c r="G128" s="15">
        <f>IF($B128="","",ROUND(E128-IF(Ayarlar!$B$6&gt;0,F128/Ayarlar!$B$6,0),2))</f>
        <v/>
      </c>
      <c r="H128" s="14">
        <f>IF($B128="","",SUMPRODUCT(('Cevap Anahtarı'!$B$2:$B$121=H$2)*('Cevap Anahtarı'!$C$2:$C$121&lt;&gt;"")*(MID($D128,'Cevap Anahtarı'!$A$2:$A$121,1)='Cevap Anahtarı'!$C$2:$C$121)))</f>
        <v/>
      </c>
      <c r="I128" s="14">
        <f>IF($B128="","",SUMPRODUCT(('Cevap Anahtarı'!$B$2:$B$121=H$2)*('Cevap Anahtarı'!$C$2:$C$121&lt;&gt;"")*(MID($D128,'Cevap Anahtarı'!$A$2:$A$121,1)&lt;&gt;"")*ISNUMBER(FIND(UPPER(MID($D128,'Cevap Anahtarı'!$A$2:$A$121,1)),"ABCDE"))*(MID($D128,'Cevap Anahtarı'!$A$2:$A$121,1)&lt;&gt;'Cevap Anahtarı'!$C$2:$C$121)))</f>
        <v/>
      </c>
      <c r="J128" s="15">
        <f>IF($B128="","",ROUND(H128-IF(Ayarlar!$B$6&gt;0,I128/Ayarlar!$B$6,0),2))</f>
        <v/>
      </c>
      <c r="K128" s="14">
        <f>IF($B128="","",SUMPRODUCT(('Cevap Anahtarı'!$B$2:$B$121=K$2)*('Cevap Anahtarı'!$C$2:$C$121&lt;&gt;"")*(MID($D128,'Cevap Anahtarı'!$A$2:$A$121,1)='Cevap Anahtarı'!$C$2:$C$121)))</f>
        <v/>
      </c>
      <c r="L128" s="14">
        <f>IF($B128="","",SUMPRODUCT(('Cevap Anahtarı'!$B$2:$B$121=K$2)*('Cevap Anahtarı'!$C$2:$C$121&lt;&gt;"")*(MID($D128,'Cevap Anahtarı'!$A$2:$A$121,1)&lt;&gt;"")*ISNUMBER(FIND(UPPER(MID($D128,'Cevap Anahtarı'!$A$2:$A$121,1)),"ABCDE"))*(MID($D128,'Cevap Anahtarı'!$A$2:$A$121,1)&lt;&gt;'Cevap Anahtarı'!$C$2:$C$121)))</f>
        <v/>
      </c>
      <c r="M128" s="15">
        <f>IF($B128="","",ROUND(K128-IF(Ayarlar!$B$6&gt;0,L128/Ayarlar!$B$6,0),2))</f>
        <v/>
      </c>
      <c r="N128" s="14">
        <f>IF($B128="","",SUMPRODUCT(('Cevap Anahtarı'!$B$2:$B$121=N$2)*('Cevap Anahtarı'!$C$2:$C$121&lt;&gt;"")*(MID($D128,'Cevap Anahtarı'!$A$2:$A$121,1)='Cevap Anahtarı'!$C$2:$C$121)))</f>
        <v/>
      </c>
      <c r="O128" s="14">
        <f>IF($B128="","",SUMPRODUCT(('Cevap Anahtarı'!$B$2:$B$121=N$2)*('Cevap Anahtarı'!$C$2:$C$121&lt;&gt;"")*(MID($D128,'Cevap Anahtarı'!$A$2:$A$121,1)&lt;&gt;"")*ISNUMBER(FIND(UPPER(MID($D128,'Cevap Anahtarı'!$A$2:$A$121,1)),"ABCDE"))*(MID($D128,'Cevap Anahtarı'!$A$2:$A$121,1)&lt;&gt;'Cevap Anahtarı'!$C$2:$C$121)))</f>
        <v/>
      </c>
      <c r="P128" s="15">
        <f>IF($B128="","",ROUND(N128-IF(Ayarlar!$B$6&gt;0,O128/Ayarlar!$B$6,0),2))</f>
        <v/>
      </c>
      <c r="Q128" s="14">
        <f>IF($B128="","",SUMPRODUCT(('Cevap Anahtarı'!$B$2:$B$121=Q$2)*('Cevap Anahtarı'!$C$2:$C$121&lt;&gt;"")*(MID($D128,'Cevap Anahtarı'!$A$2:$A$121,1)='Cevap Anahtarı'!$C$2:$C$121)))</f>
        <v/>
      </c>
      <c r="R128" s="14">
        <f>IF($B128="","",SUMPRODUCT(('Cevap Anahtarı'!$B$2:$B$121=Q$2)*('Cevap Anahtarı'!$C$2:$C$121&lt;&gt;"")*(MID($D128,'Cevap Anahtarı'!$A$2:$A$121,1)&lt;&gt;"")*ISNUMBER(FIND(UPPER(MID($D128,'Cevap Anahtarı'!$A$2:$A$121,1)),"ABCDE"))*(MID($D128,'Cevap Anahtarı'!$A$2:$A$121,1)&lt;&gt;'Cevap Anahtarı'!$C$2:$C$121)))</f>
        <v/>
      </c>
      <c r="S128" s="15">
        <f>IF($B128="","",ROUND(Q128-IF(Ayarlar!$B$6&gt;0,R128/Ayarlar!$B$6,0),2))</f>
        <v/>
      </c>
      <c r="T128" s="14">
        <f>IF($B128="","",SUMPRODUCT(('Cevap Anahtarı'!$B$2:$B$121=T$2)*('Cevap Anahtarı'!$C$2:$C$121&lt;&gt;"")*(MID($D128,'Cevap Anahtarı'!$A$2:$A$121,1)='Cevap Anahtarı'!$C$2:$C$121)))</f>
        <v/>
      </c>
      <c r="U128" s="14">
        <f>IF($B128="","",SUMPRODUCT(('Cevap Anahtarı'!$B$2:$B$121=T$2)*('Cevap Anahtarı'!$C$2:$C$121&lt;&gt;"")*(MID($D128,'Cevap Anahtarı'!$A$2:$A$121,1)&lt;&gt;"")*ISNUMBER(FIND(UPPER(MID($D128,'Cevap Anahtarı'!$A$2:$A$121,1)),"ABCDE"))*(MID($D128,'Cevap Anahtarı'!$A$2:$A$121,1)&lt;&gt;'Cevap Anahtarı'!$C$2:$C$121)))</f>
        <v/>
      </c>
      <c r="V128" s="15">
        <f>IF($B128="","",ROUND(T128-IF(Ayarlar!$B$6&gt;0,U128/Ayarlar!$B$6,0),2))</f>
        <v/>
      </c>
      <c r="W128" s="15">
        <f>IF($B128="","",G128+J128+M128+P128+S128+V128)</f>
        <v/>
      </c>
      <c r="X128" s="14">
        <f>IF($B128="","",RANK(W128,$W$4:$W$503))</f>
        <v/>
      </c>
    </row>
    <row r="129">
      <c r="E129" s="14">
        <f>IF($B129="","",SUMPRODUCT(('Cevap Anahtarı'!$B$2:$B$121=E$2)*('Cevap Anahtarı'!$C$2:$C$121&lt;&gt;"")*(MID($D129,'Cevap Anahtarı'!$A$2:$A$121,1)='Cevap Anahtarı'!$C$2:$C$121)))</f>
        <v/>
      </c>
      <c r="F129" s="14">
        <f>IF($B129="","",SUMPRODUCT(('Cevap Anahtarı'!$B$2:$B$121=E$2)*('Cevap Anahtarı'!$C$2:$C$121&lt;&gt;"")*(MID($D129,'Cevap Anahtarı'!$A$2:$A$121,1)&lt;&gt;"")*ISNUMBER(FIND(UPPER(MID($D129,'Cevap Anahtarı'!$A$2:$A$121,1)),"ABCDE"))*(MID($D129,'Cevap Anahtarı'!$A$2:$A$121,1)&lt;&gt;'Cevap Anahtarı'!$C$2:$C$121)))</f>
        <v/>
      </c>
      <c r="G129" s="15">
        <f>IF($B129="","",ROUND(E129-IF(Ayarlar!$B$6&gt;0,F129/Ayarlar!$B$6,0),2))</f>
        <v/>
      </c>
      <c r="H129" s="14">
        <f>IF($B129="","",SUMPRODUCT(('Cevap Anahtarı'!$B$2:$B$121=H$2)*('Cevap Anahtarı'!$C$2:$C$121&lt;&gt;"")*(MID($D129,'Cevap Anahtarı'!$A$2:$A$121,1)='Cevap Anahtarı'!$C$2:$C$121)))</f>
        <v/>
      </c>
      <c r="I129" s="14">
        <f>IF($B129="","",SUMPRODUCT(('Cevap Anahtarı'!$B$2:$B$121=H$2)*('Cevap Anahtarı'!$C$2:$C$121&lt;&gt;"")*(MID($D129,'Cevap Anahtarı'!$A$2:$A$121,1)&lt;&gt;"")*ISNUMBER(FIND(UPPER(MID($D129,'Cevap Anahtarı'!$A$2:$A$121,1)),"ABCDE"))*(MID($D129,'Cevap Anahtarı'!$A$2:$A$121,1)&lt;&gt;'Cevap Anahtarı'!$C$2:$C$121)))</f>
        <v/>
      </c>
      <c r="J129" s="15">
        <f>IF($B129="","",ROUND(H129-IF(Ayarlar!$B$6&gt;0,I129/Ayarlar!$B$6,0),2))</f>
        <v/>
      </c>
      <c r="K129" s="14">
        <f>IF($B129="","",SUMPRODUCT(('Cevap Anahtarı'!$B$2:$B$121=K$2)*('Cevap Anahtarı'!$C$2:$C$121&lt;&gt;"")*(MID($D129,'Cevap Anahtarı'!$A$2:$A$121,1)='Cevap Anahtarı'!$C$2:$C$121)))</f>
        <v/>
      </c>
      <c r="L129" s="14">
        <f>IF($B129="","",SUMPRODUCT(('Cevap Anahtarı'!$B$2:$B$121=K$2)*('Cevap Anahtarı'!$C$2:$C$121&lt;&gt;"")*(MID($D129,'Cevap Anahtarı'!$A$2:$A$121,1)&lt;&gt;"")*ISNUMBER(FIND(UPPER(MID($D129,'Cevap Anahtarı'!$A$2:$A$121,1)),"ABCDE"))*(MID($D129,'Cevap Anahtarı'!$A$2:$A$121,1)&lt;&gt;'Cevap Anahtarı'!$C$2:$C$121)))</f>
        <v/>
      </c>
      <c r="M129" s="15">
        <f>IF($B129="","",ROUND(K129-IF(Ayarlar!$B$6&gt;0,L129/Ayarlar!$B$6,0),2))</f>
        <v/>
      </c>
      <c r="N129" s="14">
        <f>IF($B129="","",SUMPRODUCT(('Cevap Anahtarı'!$B$2:$B$121=N$2)*('Cevap Anahtarı'!$C$2:$C$121&lt;&gt;"")*(MID($D129,'Cevap Anahtarı'!$A$2:$A$121,1)='Cevap Anahtarı'!$C$2:$C$121)))</f>
        <v/>
      </c>
      <c r="O129" s="14">
        <f>IF($B129="","",SUMPRODUCT(('Cevap Anahtarı'!$B$2:$B$121=N$2)*('Cevap Anahtarı'!$C$2:$C$121&lt;&gt;"")*(MID($D129,'Cevap Anahtarı'!$A$2:$A$121,1)&lt;&gt;"")*ISNUMBER(FIND(UPPER(MID($D129,'Cevap Anahtarı'!$A$2:$A$121,1)),"ABCDE"))*(MID($D129,'Cevap Anahtarı'!$A$2:$A$121,1)&lt;&gt;'Cevap Anahtarı'!$C$2:$C$121)))</f>
        <v/>
      </c>
      <c r="P129" s="15">
        <f>IF($B129="","",ROUND(N129-IF(Ayarlar!$B$6&gt;0,O129/Ayarlar!$B$6,0),2))</f>
        <v/>
      </c>
      <c r="Q129" s="14">
        <f>IF($B129="","",SUMPRODUCT(('Cevap Anahtarı'!$B$2:$B$121=Q$2)*('Cevap Anahtarı'!$C$2:$C$121&lt;&gt;"")*(MID($D129,'Cevap Anahtarı'!$A$2:$A$121,1)='Cevap Anahtarı'!$C$2:$C$121)))</f>
        <v/>
      </c>
      <c r="R129" s="14">
        <f>IF($B129="","",SUMPRODUCT(('Cevap Anahtarı'!$B$2:$B$121=Q$2)*('Cevap Anahtarı'!$C$2:$C$121&lt;&gt;"")*(MID($D129,'Cevap Anahtarı'!$A$2:$A$121,1)&lt;&gt;"")*ISNUMBER(FIND(UPPER(MID($D129,'Cevap Anahtarı'!$A$2:$A$121,1)),"ABCDE"))*(MID($D129,'Cevap Anahtarı'!$A$2:$A$121,1)&lt;&gt;'Cevap Anahtarı'!$C$2:$C$121)))</f>
        <v/>
      </c>
      <c r="S129" s="15">
        <f>IF($B129="","",ROUND(Q129-IF(Ayarlar!$B$6&gt;0,R129/Ayarlar!$B$6,0),2))</f>
        <v/>
      </c>
      <c r="T129" s="14">
        <f>IF($B129="","",SUMPRODUCT(('Cevap Anahtarı'!$B$2:$B$121=T$2)*('Cevap Anahtarı'!$C$2:$C$121&lt;&gt;"")*(MID($D129,'Cevap Anahtarı'!$A$2:$A$121,1)='Cevap Anahtarı'!$C$2:$C$121)))</f>
        <v/>
      </c>
      <c r="U129" s="14">
        <f>IF($B129="","",SUMPRODUCT(('Cevap Anahtarı'!$B$2:$B$121=T$2)*('Cevap Anahtarı'!$C$2:$C$121&lt;&gt;"")*(MID($D129,'Cevap Anahtarı'!$A$2:$A$121,1)&lt;&gt;"")*ISNUMBER(FIND(UPPER(MID($D129,'Cevap Anahtarı'!$A$2:$A$121,1)),"ABCDE"))*(MID($D129,'Cevap Anahtarı'!$A$2:$A$121,1)&lt;&gt;'Cevap Anahtarı'!$C$2:$C$121)))</f>
        <v/>
      </c>
      <c r="V129" s="15">
        <f>IF($B129="","",ROUND(T129-IF(Ayarlar!$B$6&gt;0,U129/Ayarlar!$B$6,0),2))</f>
        <v/>
      </c>
      <c r="W129" s="15">
        <f>IF($B129="","",G129+J129+M129+P129+S129+V129)</f>
        <v/>
      </c>
      <c r="X129" s="14">
        <f>IF($B129="","",RANK(W129,$W$4:$W$503))</f>
        <v/>
      </c>
    </row>
    <row r="130">
      <c r="E130" s="14">
        <f>IF($B130="","",SUMPRODUCT(('Cevap Anahtarı'!$B$2:$B$121=E$2)*('Cevap Anahtarı'!$C$2:$C$121&lt;&gt;"")*(MID($D130,'Cevap Anahtarı'!$A$2:$A$121,1)='Cevap Anahtarı'!$C$2:$C$121)))</f>
        <v/>
      </c>
      <c r="F130" s="14">
        <f>IF($B130="","",SUMPRODUCT(('Cevap Anahtarı'!$B$2:$B$121=E$2)*('Cevap Anahtarı'!$C$2:$C$121&lt;&gt;"")*(MID($D130,'Cevap Anahtarı'!$A$2:$A$121,1)&lt;&gt;"")*ISNUMBER(FIND(UPPER(MID($D130,'Cevap Anahtarı'!$A$2:$A$121,1)),"ABCDE"))*(MID($D130,'Cevap Anahtarı'!$A$2:$A$121,1)&lt;&gt;'Cevap Anahtarı'!$C$2:$C$121)))</f>
        <v/>
      </c>
      <c r="G130" s="15">
        <f>IF($B130="","",ROUND(E130-IF(Ayarlar!$B$6&gt;0,F130/Ayarlar!$B$6,0),2))</f>
        <v/>
      </c>
      <c r="H130" s="14">
        <f>IF($B130="","",SUMPRODUCT(('Cevap Anahtarı'!$B$2:$B$121=H$2)*('Cevap Anahtarı'!$C$2:$C$121&lt;&gt;"")*(MID($D130,'Cevap Anahtarı'!$A$2:$A$121,1)='Cevap Anahtarı'!$C$2:$C$121)))</f>
        <v/>
      </c>
      <c r="I130" s="14">
        <f>IF($B130="","",SUMPRODUCT(('Cevap Anahtarı'!$B$2:$B$121=H$2)*('Cevap Anahtarı'!$C$2:$C$121&lt;&gt;"")*(MID($D130,'Cevap Anahtarı'!$A$2:$A$121,1)&lt;&gt;"")*ISNUMBER(FIND(UPPER(MID($D130,'Cevap Anahtarı'!$A$2:$A$121,1)),"ABCDE"))*(MID($D130,'Cevap Anahtarı'!$A$2:$A$121,1)&lt;&gt;'Cevap Anahtarı'!$C$2:$C$121)))</f>
        <v/>
      </c>
      <c r="J130" s="15">
        <f>IF($B130="","",ROUND(H130-IF(Ayarlar!$B$6&gt;0,I130/Ayarlar!$B$6,0),2))</f>
        <v/>
      </c>
      <c r="K130" s="14">
        <f>IF($B130="","",SUMPRODUCT(('Cevap Anahtarı'!$B$2:$B$121=K$2)*('Cevap Anahtarı'!$C$2:$C$121&lt;&gt;"")*(MID($D130,'Cevap Anahtarı'!$A$2:$A$121,1)='Cevap Anahtarı'!$C$2:$C$121)))</f>
        <v/>
      </c>
      <c r="L130" s="14">
        <f>IF($B130="","",SUMPRODUCT(('Cevap Anahtarı'!$B$2:$B$121=K$2)*('Cevap Anahtarı'!$C$2:$C$121&lt;&gt;"")*(MID($D130,'Cevap Anahtarı'!$A$2:$A$121,1)&lt;&gt;"")*ISNUMBER(FIND(UPPER(MID($D130,'Cevap Anahtarı'!$A$2:$A$121,1)),"ABCDE"))*(MID($D130,'Cevap Anahtarı'!$A$2:$A$121,1)&lt;&gt;'Cevap Anahtarı'!$C$2:$C$121)))</f>
        <v/>
      </c>
      <c r="M130" s="15">
        <f>IF($B130="","",ROUND(K130-IF(Ayarlar!$B$6&gt;0,L130/Ayarlar!$B$6,0),2))</f>
        <v/>
      </c>
      <c r="N130" s="14">
        <f>IF($B130="","",SUMPRODUCT(('Cevap Anahtarı'!$B$2:$B$121=N$2)*('Cevap Anahtarı'!$C$2:$C$121&lt;&gt;"")*(MID($D130,'Cevap Anahtarı'!$A$2:$A$121,1)='Cevap Anahtarı'!$C$2:$C$121)))</f>
        <v/>
      </c>
      <c r="O130" s="14">
        <f>IF($B130="","",SUMPRODUCT(('Cevap Anahtarı'!$B$2:$B$121=N$2)*('Cevap Anahtarı'!$C$2:$C$121&lt;&gt;"")*(MID($D130,'Cevap Anahtarı'!$A$2:$A$121,1)&lt;&gt;"")*ISNUMBER(FIND(UPPER(MID($D130,'Cevap Anahtarı'!$A$2:$A$121,1)),"ABCDE"))*(MID($D130,'Cevap Anahtarı'!$A$2:$A$121,1)&lt;&gt;'Cevap Anahtarı'!$C$2:$C$121)))</f>
        <v/>
      </c>
      <c r="P130" s="15">
        <f>IF($B130="","",ROUND(N130-IF(Ayarlar!$B$6&gt;0,O130/Ayarlar!$B$6,0),2))</f>
        <v/>
      </c>
      <c r="Q130" s="14">
        <f>IF($B130="","",SUMPRODUCT(('Cevap Anahtarı'!$B$2:$B$121=Q$2)*('Cevap Anahtarı'!$C$2:$C$121&lt;&gt;"")*(MID($D130,'Cevap Anahtarı'!$A$2:$A$121,1)='Cevap Anahtarı'!$C$2:$C$121)))</f>
        <v/>
      </c>
      <c r="R130" s="14">
        <f>IF($B130="","",SUMPRODUCT(('Cevap Anahtarı'!$B$2:$B$121=Q$2)*('Cevap Anahtarı'!$C$2:$C$121&lt;&gt;"")*(MID($D130,'Cevap Anahtarı'!$A$2:$A$121,1)&lt;&gt;"")*ISNUMBER(FIND(UPPER(MID($D130,'Cevap Anahtarı'!$A$2:$A$121,1)),"ABCDE"))*(MID($D130,'Cevap Anahtarı'!$A$2:$A$121,1)&lt;&gt;'Cevap Anahtarı'!$C$2:$C$121)))</f>
        <v/>
      </c>
      <c r="S130" s="15">
        <f>IF($B130="","",ROUND(Q130-IF(Ayarlar!$B$6&gt;0,R130/Ayarlar!$B$6,0),2))</f>
        <v/>
      </c>
      <c r="T130" s="14">
        <f>IF($B130="","",SUMPRODUCT(('Cevap Anahtarı'!$B$2:$B$121=T$2)*('Cevap Anahtarı'!$C$2:$C$121&lt;&gt;"")*(MID($D130,'Cevap Anahtarı'!$A$2:$A$121,1)='Cevap Anahtarı'!$C$2:$C$121)))</f>
        <v/>
      </c>
      <c r="U130" s="14">
        <f>IF($B130="","",SUMPRODUCT(('Cevap Anahtarı'!$B$2:$B$121=T$2)*('Cevap Anahtarı'!$C$2:$C$121&lt;&gt;"")*(MID($D130,'Cevap Anahtarı'!$A$2:$A$121,1)&lt;&gt;"")*ISNUMBER(FIND(UPPER(MID($D130,'Cevap Anahtarı'!$A$2:$A$121,1)),"ABCDE"))*(MID($D130,'Cevap Anahtarı'!$A$2:$A$121,1)&lt;&gt;'Cevap Anahtarı'!$C$2:$C$121)))</f>
        <v/>
      </c>
      <c r="V130" s="15">
        <f>IF($B130="","",ROUND(T130-IF(Ayarlar!$B$6&gt;0,U130/Ayarlar!$B$6,0),2))</f>
        <v/>
      </c>
      <c r="W130" s="15">
        <f>IF($B130="","",G130+J130+M130+P130+S130+V130)</f>
        <v/>
      </c>
      <c r="X130" s="14">
        <f>IF($B130="","",RANK(W130,$W$4:$W$503))</f>
        <v/>
      </c>
    </row>
    <row r="131">
      <c r="E131" s="14">
        <f>IF($B131="","",SUMPRODUCT(('Cevap Anahtarı'!$B$2:$B$121=E$2)*('Cevap Anahtarı'!$C$2:$C$121&lt;&gt;"")*(MID($D131,'Cevap Anahtarı'!$A$2:$A$121,1)='Cevap Anahtarı'!$C$2:$C$121)))</f>
        <v/>
      </c>
      <c r="F131" s="14">
        <f>IF($B131="","",SUMPRODUCT(('Cevap Anahtarı'!$B$2:$B$121=E$2)*('Cevap Anahtarı'!$C$2:$C$121&lt;&gt;"")*(MID($D131,'Cevap Anahtarı'!$A$2:$A$121,1)&lt;&gt;"")*ISNUMBER(FIND(UPPER(MID($D131,'Cevap Anahtarı'!$A$2:$A$121,1)),"ABCDE"))*(MID($D131,'Cevap Anahtarı'!$A$2:$A$121,1)&lt;&gt;'Cevap Anahtarı'!$C$2:$C$121)))</f>
        <v/>
      </c>
      <c r="G131" s="15">
        <f>IF($B131="","",ROUND(E131-IF(Ayarlar!$B$6&gt;0,F131/Ayarlar!$B$6,0),2))</f>
        <v/>
      </c>
      <c r="H131" s="14">
        <f>IF($B131="","",SUMPRODUCT(('Cevap Anahtarı'!$B$2:$B$121=H$2)*('Cevap Anahtarı'!$C$2:$C$121&lt;&gt;"")*(MID($D131,'Cevap Anahtarı'!$A$2:$A$121,1)='Cevap Anahtarı'!$C$2:$C$121)))</f>
        <v/>
      </c>
      <c r="I131" s="14">
        <f>IF($B131="","",SUMPRODUCT(('Cevap Anahtarı'!$B$2:$B$121=H$2)*('Cevap Anahtarı'!$C$2:$C$121&lt;&gt;"")*(MID($D131,'Cevap Anahtarı'!$A$2:$A$121,1)&lt;&gt;"")*ISNUMBER(FIND(UPPER(MID($D131,'Cevap Anahtarı'!$A$2:$A$121,1)),"ABCDE"))*(MID($D131,'Cevap Anahtarı'!$A$2:$A$121,1)&lt;&gt;'Cevap Anahtarı'!$C$2:$C$121)))</f>
        <v/>
      </c>
      <c r="J131" s="15">
        <f>IF($B131="","",ROUND(H131-IF(Ayarlar!$B$6&gt;0,I131/Ayarlar!$B$6,0),2))</f>
        <v/>
      </c>
      <c r="K131" s="14">
        <f>IF($B131="","",SUMPRODUCT(('Cevap Anahtarı'!$B$2:$B$121=K$2)*('Cevap Anahtarı'!$C$2:$C$121&lt;&gt;"")*(MID($D131,'Cevap Anahtarı'!$A$2:$A$121,1)='Cevap Anahtarı'!$C$2:$C$121)))</f>
        <v/>
      </c>
      <c r="L131" s="14">
        <f>IF($B131="","",SUMPRODUCT(('Cevap Anahtarı'!$B$2:$B$121=K$2)*('Cevap Anahtarı'!$C$2:$C$121&lt;&gt;"")*(MID($D131,'Cevap Anahtarı'!$A$2:$A$121,1)&lt;&gt;"")*ISNUMBER(FIND(UPPER(MID($D131,'Cevap Anahtarı'!$A$2:$A$121,1)),"ABCDE"))*(MID($D131,'Cevap Anahtarı'!$A$2:$A$121,1)&lt;&gt;'Cevap Anahtarı'!$C$2:$C$121)))</f>
        <v/>
      </c>
      <c r="M131" s="15">
        <f>IF($B131="","",ROUND(K131-IF(Ayarlar!$B$6&gt;0,L131/Ayarlar!$B$6,0),2))</f>
        <v/>
      </c>
      <c r="N131" s="14">
        <f>IF($B131="","",SUMPRODUCT(('Cevap Anahtarı'!$B$2:$B$121=N$2)*('Cevap Anahtarı'!$C$2:$C$121&lt;&gt;"")*(MID($D131,'Cevap Anahtarı'!$A$2:$A$121,1)='Cevap Anahtarı'!$C$2:$C$121)))</f>
        <v/>
      </c>
      <c r="O131" s="14">
        <f>IF($B131="","",SUMPRODUCT(('Cevap Anahtarı'!$B$2:$B$121=N$2)*('Cevap Anahtarı'!$C$2:$C$121&lt;&gt;"")*(MID($D131,'Cevap Anahtarı'!$A$2:$A$121,1)&lt;&gt;"")*ISNUMBER(FIND(UPPER(MID($D131,'Cevap Anahtarı'!$A$2:$A$121,1)),"ABCDE"))*(MID($D131,'Cevap Anahtarı'!$A$2:$A$121,1)&lt;&gt;'Cevap Anahtarı'!$C$2:$C$121)))</f>
        <v/>
      </c>
      <c r="P131" s="15">
        <f>IF($B131="","",ROUND(N131-IF(Ayarlar!$B$6&gt;0,O131/Ayarlar!$B$6,0),2))</f>
        <v/>
      </c>
      <c r="Q131" s="14">
        <f>IF($B131="","",SUMPRODUCT(('Cevap Anahtarı'!$B$2:$B$121=Q$2)*('Cevap Anahtarı'!$C$2:$C$121&lt;&gt;"")*(MID($D131,'Cevap Anahtarı'!$A$2:$A$121,1)='Cevap Anahtarı'!$C$2:$C$121)))</f>
        <v/>
      </c>
      <c r="R131" s="14">
        <f>IF($B131="","",SUMPRODUCT(('Cevap Anahtarı'!$B$2:$B$121=Q$2)*('Cevap Anahtarı'!$C$2:$C$121&lt;&gt;"")*(MID($D131,'Cevap Anahtarı'!$A$2:$A$121,1)&lt;&gt;"")*ISNUMBER(FIND(UPPER(MID($D131,'Cevap Anahtarı'!$A$2:$A$121,1)),"ABCDE"))*(MID($D131,'Cevap Anahtarı'!$A$2:$A$121,1)&lt;&gt;'Cevap Anahtarı'!$C$2:$C$121)))</f>
        <v/>
      </c>
      <c r="S131" s="15">
        <f>IF($B131="","",ROUND(Q131-IF(Ayarlar!$B$6&gt;0,R131/Ayarlar!$B$6,0),2))</f>
        <v/>
      </c>
      <c r="T131" s="14">
        <f>IF($B131="","",SUMPRODUCT(('Cevap Anahtarı'!$B$2:$B$121=T$2)*('Cevap Anahtarı'!$C$2:$C$121&lt;&gt;"")*(MID($D131,'Cevap Anahtarı'!$A$2:$A$121,1)='Cevap Anahtarı'!$C$2:$C$121)))</f>
        <v/>
      </c>
      <c r="U131" s="14">
        <f>IF($B131="","",SUMPRODUCT(('Cevap Anahtarı'!$B$2:$B$121=T$2)*('Cevap Anahtarı'!$C$2:$C$121&lt;&gt;"")*(MID($D131,'Cevap Anahtarı'!$A$2:$A$121,1)&lt;&gt;"")*ISNUMBER(FIND(UPPER(MID($D131,'Cevap Anahtarı'!$A$2:$A$121,1)),"ABCDE"))*(MID($D131,'Cevap Anahtarı'!$A$2:$A$121,1)&lt;&gt;'Cevap Anahtarı'!$C$2:$C$121)))</f>
        <v/>
      </c>
      <c r="V131" s="15">
        <f>IF($B131="","",ROUND(T131-IF(Ayarlar!$B$6&gt;0,U131/Ayarlar!$B$6,0),2))</f>
        <v/>
      </c>
      <c r="W131" s="15">
        <f>IF($B131="","",G131+J131+M131+P131+S131+V131)</f>
        <v/>
      </c>
      <c r="X131" s="14">
        <f>IF($B131="","",RANK(W131,$W$4:$W$503))</f>
        <v/>
      </c>
    </row>
    <row r="132">
      <c r="E132" s="14">
        <f>IF($B132="","",SUMPRODUCT(('Cevap Anahtarı'!$B$2:$B$121=E$2)*('Cevap Anahtarı'!$C$2:$C$121&lt;&gt;"")*(MID($D132,'Cevap Anahtarı'!$A$2:$A$121,1)='Cevap Anahtarı'!$C$2:$C$121)))</f>
        <v/>
      </c>
      <c r="F132" s="14">
        <f>IF($B132="","",SUMPRODUCT(('Cevap Anahtarı'!$B$2:$B$121=E$2)*('Cevap Anahtarı'!$C$2:$C$121&lt;&gt;"")*(MID($D132,'Cevap Anahtarı'!$A$2:$A$121,1)&lt;&gt;"")*ISNUMBER(FIND(UPPER(MID($D132,'Cevap Anahtarı'!$A$2:$A$121,1)),"ABCDE"))*(MID($D132,'Cevap Anahtarı'!$A$2:$A$121,1)&lt;&gt;'Cevap Anahtarı'!$C$2:$C$121)))</f>
        <v/>
      </c>
      <c r="G132" s="15">
        <f>IF($B132="","",ROUND(E132-IF(Ayarlar!$B$6&gt;0,F132/Ayarlar!$B$6,0),2))</f>
        <v/>
      </c>
      <c r="H132" s="14">
        <f>IF($B132="","",SUMPRODUCT(('Cevap Anahtarı'!$B$2:$B$121=H$2)*('Cevap Anahtarı'!$C$2:$C$121&lt;&gt;"")*(MID($D132,'Cevap Anahtarı'!$A$2:$A$121,1)='Cevap Anahtarı'!$C$2:$C$121)))</f>
        <v/>
      </c>
      <c r="I132" s="14">
        <f>IF($B132="","",SUMPRODUCT(('Cevap Anahtarı'!$B$2:$B$121=H$2)*('Cevap Anahtarı'!$C$2:$C$121&lt;&gt;"")*(MID($D132,'Cevap Anahtarı'!$A$2:$A$121,1)&lt;&gt;"")*ISNUMBER(FIND(UPPER(MID($D132,'Cevap Anahtarı'!$A$2:$A$121,1)),"ABCDE"))*(MID($D132,'Cevap Anahtarı'!$A$2:$A$121,1)&lt;&gt;'Cevap Anahtarı'!$C$2:$C$121)))</f>
        <v/>
      </c>
      <c r="J132" s="15">
        <f>IF($B132="","",ROUND(H132-IF(Ayarlar!$B$6&gt;0,I132/Ayarlar!$B$6,0),2))</f>
        <v/>
      </c>
      <c r="K132" s="14">
        <f>IF($B132="","",SUMPRODUCT(('Cevap Anahtarı'!$B$2:$B$121=K$2)*('Cevap Anahtarı'!$C$2:$C$121&lt;&gt;"")*(MID($D132,'Cevap Anahtarı'!$A$2:$A$121,1)='Cevap Anahtarı'!$C$2:$C$121)))</f>
        <v/>
      </c>
      <c r="L132" s="14">
        <f>IF($B132="","",SUMPRODUCT(('Cevap Anahtarı'!$B$2:$B$121=K$2)*('Cevap Anahtarı'!$C$2:$C$121&lt;&gt;"")*(MID($D132,'Cevap Anahtarı'!$A$2:$A$121,1)&lt;&gt;"")*ISNUMBER(FIND(UPPER(MID($D132,'Cevap Anahtarı'!$A$2:$A$121,1)),"ABCDE"))*(MID($D132,'Cevap Anahtarı'!$A$2:$A$121,1)&lt;&gt;'Cevap Anahtarı'!$C$2:$C$121)))</f>
        <v/>
      </c>
      <c r="M132" s="15">
        <f>IF($B132="","",ROUND(K132-IF(Ayarlar!$B$6&gt;0,L132/Ayarlar!$B$6,0),2))</f>
        <v/>
      </c>
      <c r="N132" s="14">
        <f>IF($B132="","",SUMPRODUCT(('Cevap Anahtarı'!$B$2:$B$121=N$2)*('Cevap Anahtarı'!$C$2:$C$121&lt;&gt;"")*(MID($D132,'Cevap Anahtarı'!$A$2:$A$121,1)='Cevap Anahtarı'!$C$2:$C$121)))</f>
        <v/>
      </c>
      <c r="O132" s="14">
        <f>IF($B132="","",SUMPRODUCT(('Cevap Anahtarı'!$B$2:$B$121=N$2)*('Cevap Anahtarı'!$C$2:$C$121&lt;&gt;"")*(MID($D132,'Cevap Anahtarı'!$A$2:$A$121,1)&lt;&gt;"")*ISNUMBER(FIND(UPPER(MID($D132,'Cevap Anahtarı'!$A$2:$A$121,1)),"ABCDE"))*(MID($D132,'Cevap Anahtarı'!$A$2:$A$121,1)&lt;&gt;'Cevap Anahtarı'!$C$2:$C$121)))</f>
        <v/>
      </c>
      <c r="P132" s="15">
        <f>IF($B132="","",ROUND(N132-IF(Ayarlar!$B$6&gt;0,O132/Ayarlar!$B$6,0),2))</f>
        <v/>
      </c>
      <c r="Q132" s="14">
        <f>IF($B132="","",SUMPRODUCT(('Cevap Anahtarı'!$B$2:$B$121=Q$2)*('Cevap Anahtarı'!$C$2:$C$121&lt;&gt;"")*(MID($D132,'Cevap Anahtarı'!$A$2:$A$121,1)='Cevap Anahtarı'!$C$2:$C$121)))</f>
        <v/>
      </c>
      <c r="R132" s="14">
        <f>IF($B132="","",SUMPRODUCT(('Cevap Anahtarı'!$B$2:$B$121=Q$2)*('Cevap Anahtarı'!$C$2:$C$121&lt;&gt;"")*(MID($D132,'Cevap Anahtarı'!$A$2:$A$121,1)&lt;&gt;"")*ISNUMBER(FIND(UPPER(MID($D132,'Cevap Anahtarı'!$A$2:$A$121,1)),"ABCDE"))*(MID($D132,'Cevap Anahtarı'!$A$2:$A$121,1)&lt;&gt;'Cevap Anahtarı'!$C$2:$C$121)))</f>
        <v/>
      </c>
      <c r="S132" s="15">
        <f>IF($B132="","",ROUND(Q132-IF(Ayarlar!$B$6&gt;0,R132/Ayarlar!$B$6,0),2))</f>
        <v/>
      </c>
      <c r="T132" s="14">
        <f>IF($B132="","",SUMPRODUCT(('Cevap Anahtarı'!$B$2:$B$121=T$2)*('Cevap Anahtarı'!$C$2:$C$121&lt;&gt;"")*(MID($D132,'Cevap Anahtarı'!$A$2:$A$121,1)='Cevap Anahtarı'!$C$2:$C$121)))</f>
        <v/>
      </c>
      <c r="U132" s="14">
        <f>IF($B132="","",SUMPRODUCT(('Cevap Anahtarı'!$B$2:$B$121=T$2)*('Cevap Anahtarı'!$C$2:$C$121&lt;&gt;"")*(MID($D132,'Cevap Anahtarı'!$A$2:$A$121,1)&lt;&gt;"")*ISNUMBER(FIND(UPPER(MID($D132,'Cevap Anahtarı'!$A$2:$A$121,1)),"ABCDE"))*(MID($D132,'Cevap Anahtarı'!$A$2:$A$121,1)&lt;&gt;'Cevap Anahtarı'!$C$2:$C$121)))</f>
        <v/>
      </c>
      <c r="V132" s="15">
        <f>IF($B132="","",ROUND(T132-IF(Ayarlar!$B$6&gt;0,U132/Ayarlar!$B$6,0),2))</f>
        <v/>
      </c>
      <c r="W132" s="15">
        <f>IF($B132="","",G132+J132+M132+P132+S132+V132)</f>
        <v/>
      </c>
      <c r="X132" s="14">
        <f>IF($B132="","",RANK(W132,$W$4:$W$503))</f>
        <v/>
      </c>
    </row>
    <row r="133">
      <c r="E133" s="14">
        <f>IF($B133="","",SUMPRODUCT(('Cevap Anahtarı'!$B$2:$B$121=E$2)*('Cevap Anahtarı'!$C$2:$C$121&lt;&gt;"")*(MID($D133,'Cevap Anahtarı'!$A$2:$A$121,1)='Cevap Anahtarı'!$C$2:$C$121)))</f>
        <v/>
      </c>
      <c r="F133" s="14">
        <f>IF($B133="","",SUMPRODUCT(('Cevap Anahtarı'!$B$2:$B$121=E$2)*('Cevap Anahtarı'!$C$2:$C$121&lt;&gt;"")*(MID($D133,'Cevap Anahtarı'!$A$2:$A$121,1)&lt;&gt;"")*ISNUMBER(FIND(UPPER(MID($D133,'Cevap Anahtarı'!$A$2:$A$121,1)),"ABCDE"))*(MID($D133,'Cevap Anahtarı'!$A$2:$A$121,1)&lt;&gt;'Cevap Anahtarı'!$C$2:$C$121)))</f>
        <v/>
      </c>
      <c r="G133" s="15">
        <f>IF($B133="","",ROUND(E133-IF(Ayarlar!$B$6&gt;0,F133/Ayarlar!$B$6,0),2))</f>
        <v/>
      </c>
      <c r="H133" s="14">
        <f>IF($B133="","",SUMPRODUCT(('Cevap Anahtarı'!$B$2:$B$121=H$2)*('Cevap Anahtarı'!$C$2:$C$121&lt;&gt;"")*(MID($D133,'Cevap Anahtarı'!$A$2:$A$121,1)='Cevap Anahtarı'!$C$2:$C$121)))</f>
        <v/>
      </c>
      <c r="I133" s="14">
        <f>IF($B133="","",SUMPRODUCT(('Cevap Anahtarı'!$B$2:$B$121=H$2)*('Cevap Anahtarı'!$C$2:$C$121&lt;&gt;"")*(MID($D133,'Cevap Anahtarı'!$A$2:$A$121,1)&lt;&gt;"")*ISNUMBER(FIND(UPPER(MID($D133,'Cevap Anahtarı'!$A$2:$A$121,1)),"ABCDE"))*(MID($D133,'Cevap Anahtarı'!$A$2:$A$121,1)&lt;&gt;'Cevap Anahtarı'!$C$2:$C$121)))</f>
        <v/>
      </c>
      <c r="J133" s="15">
        <f>IF($B133="","",ROUND(H133-IF(Ayarlar!$B$6&gt;0,I133/Ayarlar!$B$6,0),2))</f>
        <v/>
      </c>
      <c r="K133" s="14">
        <f>IF($B133="","",SUMPRODUCT(('Cevap Anahtarı'!$B$2:$B$121=K$2)*('Cevap Anahtarı'!$C$2:$C$121&lt;&gt;"")*(MID($D133,'Cevap Anahtarı'!$A$2:$A$121,1)='Cevap Anahtarı'!$C$2:$C$121)))</f>
        <v/>
      </c>
      <c r="L133" s="14">
        <f>IF($B133="","",SUMPRODUCT(('Cevap Anahtarı'!$B$2:$B$121=K$2)*('Cevap Anahtarı'!$C$2:$C$121&lt;&gt;"")*(MID($D133,'Cevap Anahtarı'!$A$2:$A$121,1)&lt;&gt;"")*ISNUMBER(FIND(UPPER(MID($D133,'Cevap Anahtarı'!$A$2:$A$121,1)),"ABCDE"))*(MID($D133,'Cevap Anahtarı'!$A$2:$A$121,1)&lt;&gt;'Cevap Anahtarı'!$C$2:$C$121)))</f>
        <v/>
      </c>
      <c r="M133" s="15">
        <f>IF($B133="","",ROUND(K133-IF(Ayarlar!$B$6&gt;0,L133/Ayarlar!$B$6,0),2))</f>
        <v/>
      </c>
      <c r="N133" s="14">
        <f>IF($B133="","",SUMPRODUCT(('Cevap Anahtarı'!$B$2:$B$121=N$2)*('Cevap Anahtarı'!$C$2:$C$121&lt;&gt;"")*(MID($D133,'Cevap Anahtarı'!$A$2:$A$121,1)='Cevap Anahtarı'!$C$2:$C$121)))</f>
        <v/>
      </c>
      <c r="O133" s="14">
        <f>IF($B133="","",SUMPRODUCT(('Cevap Anahtarı'!$B$2:$B$121=N$2)*('Cevap Anahtarı'!$C$2:$C$121&lt;&gt;"")*(MID($D133,'Cevap Anahtarı'!$A$2:$A$121,1)&lt;&gt;"")*ISNUMBER(FIND(UPPER(MID($D133,'Cevap Anahtarı'!$A$2:$A$121,1)),"ABCDE"))*(MID($D133,'Cevap Anahtarı'!$A$2:$A$121,1)&lt;&gt;'Cevap Anahtarı'!$C$2:$C$121)))</f>
        <v/>
      </c>
      <c r="P133" s="15">
        <f>IF($B133="","",ROUND(N133-IF(Ayarlar!$B$6&gt;0,O133/Ayarlar!$B$6,0),2))</f>
        <v/>
      </c>
      <c r="Q133" s="14">
        <f>IF($B133="","",SUMPRODUCT(('Cevap Anahtarı'!$B$2:$B$121=Q$2)*('Cevap Anahtarı'!$C$2:$C$121&lt;&gt;"")*(MID($D133,'Cevap Anahtarı'!$A$2:$A$121,1)='Cevap Anahtarı'!$C$2:$C$121)))</f>
        <v/>
      </c>
      <c r="R133" s="14">
        <f>IF($B133="","",SUMPRODUCT(('Cevap Anahtarı'!$B$2:$B$121=Q$2)*('Cevap Anahtarı'!$C$2:$C$121&lt;&gt;"")*(MID($D133,'Cevap Anahtarı'!$A$2:$A$121,1)&lt;&gt;"")*ISNUMBER(FIND(UPPER(MID($D133,'Cevap Anahtarı'!$A$2:$A$121,1)),"ABCDE"))*(MID($D133,'Cevap Anahtarı'!$A$2:$A$121,1)&lt;&gt;'Cevap Anahtarı'!$C$2:$C$121)))</f>
        <v/>
      </c>
      <c r="S133" s="15">
        <f>IF($B133="","",ROUND(Q133-IF(Ayarlar!$B$6&gt;0,R133/Ayarlar!$B$6,0),2))</f>
        <v/>
      </c>
      <c r="T133" s="14">
        <f>IF($B133="","",SUMPRODUCT(('Cevap Anahtarı'!$B$2:$B$121=T$2)*('Cevap Anahtarı'!$C$2:$C$121&lt;&gt;"")*(MID($D133,'Cevap Anahtarı'!$A$2:$A$121,1)='Cevap Anahtarı'!$C$2:$C$121)))</f>
        <v/>
      </c>
      <c r="U133" s="14">
        <f>IF($B133="","",SUMPRODUCT(('Cevap Anahtarı'!$B$2:$B$121=T$2)*('Cevap Anahtarı'!$C$2:$C$121&lt;&gt;"")*(MID($D133,'Cevap Anahtarı'!$A$2:$A$121,1)&lt;&gt;"")*ISNUMBER(FIND(UPPER(MID($D133,'Cevap Anahtarı'!$A$2:$A$121,1)),"ABCDE"))*(MID($D133,'Cevap Anahtarı'!$A$2:$A$121,1)&lt;&gt;'Cevap Anahtarı'!$C$2:$C$121)))</f>
        <v/>
      </c>
      <c r="V133" s="15">
        <f>IF($B133="","",ROUND(T133-IF(Ayarlar!$B$6&gt;0,U133/Ayarlar!$B$6,0),2))</f>
        <v/>
      </c>
      <c r="W133" s="15">
        <f>IF($B133="","",G133+J133+M133+P133+S133+V133)</f>
        <v/>
      </c>
      <c r="X133" s="14">
        <f>IF($B133="","",RANK(W133,$W$4:$W$503))</f>
        <v/>
      </c>
    </row>
    <row r="134">
      <c r="E134" s="14">
        <f>IF($B134="","",SUMPRODUCT(('Cevap Anahtarı'!$B$2:$B$121=E$2)*('Cevap Anahtarı'!$C$2:$C$121&lt;&gt;"")*(MID($D134,'Cevap Anahtarı'!$A$2:$A$121,1)='Cevap Anahtarı'!$C$2:$C$121)))</f>
        <v/>
      </c>
      <c r="F134" s="14">
        <f>IF($B134="","",SUMPRODUCT(('Cevap Anahtarı'!$B$2:$B$121=E$2)*('Cevap Anahtarı'!$C$2:$C$121&lt;&gt;"")*(MID($D134,'Cevap Anahtarı'!$A$2:$A$121,1)&lt;&gt;"")*ISNUMBER(FIND(UPPER(MID($D134,'Cevap Anahtarı'!$A$2:$A$121,1)),"ABCDE"))*(MID($D134,'Cevap Anahtarı'!$A$2:$A$121,1)&lt;&gt;'Cevap Anahtarı'!$C$2:$C$121)))</f>
        <v/>
      </c>
      <c r="G134" s="15">
        <f>IF($B134="","",ROUND(E134-IF(Ayarlar!$B$6&gt;0,F134/Ayarlar!$B$6,0),2))</f>
        <v/>
      </c>
      <c r="H134" s="14">
        <f>IF($B134="","",SUMPRODUCT(('Cevap Anahtarı'!$B$2:$B$121=H$2)*('Cevap Anahtarı'!$C$2:$C$121&lt;&gt;"")*(MID($D134,'Cevap Anahtarı'!$A$2:$A$121,1)='Cevap Anahtarı'!$C$2:$C$121)))</f>
        <v/>
      </c>
      <c r="I134" s="14">
        <f>IF($B134="","",SUMPRODUCT(('Cevap Anahtarı'!$B$2:$B$121=H$2)*('Cevap Anahtarı'!$C$2:$C$121&lt;&gt;"")*(MID($D134,'Cevap Anahtarı'!$A$2:$A$121,1)&lt;&gt;"")*ISNUMBER(FIND(UPPER(MID($D134,'Cevap Anahtarı'!$A$2:$A$121,1)),"ABCDE"))*(MID($D134,'Cevap Anahtarı'!$A$2:$A$121,1)&lt;&gt;'Cevap Anahtarı'!$C$2:$C$121)))</f>
        <v/>
      </c>
      <c r="J134" s="15">
        <f>IF($B134="","",ROUND(H134-IF(Ayarlar!$B$6&gt;0,I134/Ayarlar!$B$6,0),2))</f>
        <v/>
      </c>
      <c r="K134" s="14">
        <f>IF($B134="","",SUMPRODUCT(('Cevap Anahtarı'!$B$2:$B$121=K$2)*('Cevap Anahtarı'!$C$2:$C$121&lt;&gt;"")*(MID($D134,'Cevap Anahtarı'!$A$2:$A$121,1)='Cevap Anahtarı'!$C$2:$C$121)))</f>
        <v/>
      </c>
      <c r="L134" s="14">
        <f>IF($B134="","",SUMPRODUCT(('Cevap Anahtarı'!$B$2:$B$121=K$2)*('Cevap Anahtarı'!$C$2:$C$121&lt;&gt;"")*(MID($D134,'Cevap Anahtarı'!$A$2:$A$121,1)&lt;&gt;"")*ISNUMBER(FIND(UPPER(MID($D134,'Cevap Anahtarı'!$A$2:$A$121,1)),"ABCDE"))*(MID($D134,'Cevap Anahtarı'!$A$2:$A$121,1)&lt;&gt;'Cevap Anahtarı'!$C$2:$C$121)))</f>
        <v/>
      </c>
      <c r="M134" s="15">
        <f>IF($B134="","",ROUND(K134-IF(Ayarlar!$B$6&gt;0,L134/Ayarlar!$B$6,0),2))</f>
        <v/>
      </c>
      <c r="N134" s="14">
        <f>IF($B134="","",SUMPRODUCT(('Cevap Anahtarı'!$B$2:$B$121=N$2)*('Cevap Anahtarı'!$C$2:$C$121&lt;&gt;"")*(MID($D134,'Cevap Anahtarı'!$A$2:$A$121,1)='Cevap Anahtarı'!$C$2:$C$121)))</f>
        <v/>
      </c>
      <c r="O134" s="14">
        <f>IF($B134="","",SUMPRODUCT(('Cevap Anahtarı'!$B$2:$B$121=N$2)*('Cevap Anahtarı'!$C$2:$C$121&lt;&gt;"")*(MID($D134,'Cevap Anahtarı'!$A$2:$A$121,1)&lt;&gt;"")*ISNUMBER(FIND(UPPER(MID($D134,'Cevap Anahtarı'!$A$2:$A$121,1)),"ABCDE"))*(MID($D134,'Cevap Anahtarı'!$A$2:$A$121,1)&lt;&gt;'Cevap Anahtarı'!$C$2:$C$121)))</f>
        <v/>
      </c>
      <c r="P134" s="15">
        <f>IF($B134="","",ROUND(N134-IF(Ayarlar!$B$6&gt;0,O134/Ayarlar!$B$6,0),2))</f>
        <v/>
      </c>
      <c r="Q134" s="14">
        <f>IF($B134="","",SUMPRODUCT(('Cevap Anahtarı'!$B$2:$B$121=Q$2)*('Cevap Anahtarı'!$C$2:$C$121&lt;&gt;"")*(MID($D134,'Cevap Anahtarı'!$A$2:$A$121,1)='Cevap Anahtarı'!$C$2:$C$121)))</f>
        <v/>
      </c>
      <c r="R134" s="14">
        <f>IF($B134="","",SUMPRODUCT(('Cevap Anahtarı'!$B$2:$B$121=Q$2)*('Cevap Anahtarı'!$C$2:$C$121&lt;&gt;"")*(MID($D134,'Cevap Anahtarı'!$A$2:$A$121,1)&lt;&gt;"")*ISNUMBER(FIND(UPPER(MID($D134,'Cevap Anahtarı'!$A$2:$A$121,1)),"ABCDE"))*(MID($D134,'Cevap Anahtarı'!$A$2:$A$121,1)&lt;&gt;'Cevap Anahtarı'!$C$2:$C$121)))</f>
        <v/>
      </c>
      <c r="S134" s="15">
        <f>IF($B134="","",ROUND(Q134-IF(Ayarlar!$B$6&gt;0,R134/Ayarlar!$B$6,0),2))</f>
        <v/>
      </c>
      <c r="T134" s="14">
        <f>IF($B134="","",SUMPRODUCT(('Cevap Anahtarı'!$B$2:$B$121=T$2)*('Cevap Anahtarı'!$C$2:$C$121&lt;&gt;"")*(MID($D134,'Cevap Anahtarı'!$A$2:$A$121,1)='Cevap Anahtarı'!$C$2:$C$121)))</f>
        <v/>
      </c>
      <c r="U134" s="14">
        <f>IF($B134="","",SUMPRODUCT(('Cevap Anahtarı'!$B$2:$B$121=T$2)*('Cevap Anahtarı'!$C$2:$C$121&lt;&gt;"")*(MID($D134,'Cevap Anahtarı'!$A$2:$A$121,1)&lt;&gt;"")*ISNUMBER(FIND(UPPER(MID($D134,'Cevap Anahtarı'!$A$2:$A$121,1)),"ABCDE"))*(MID($D134,'Cevap Anahtarı'!$A$2:$A$121,1)&lt;&gt;'Cevap Anahtarı'!$C$2:$C$121)))</f>
        <v/>
      </c>
      <c r="V134" s="15">
        <f>IF($B134="","",ROUND(T134-IF(Ayarlar!$B$6&gt;0,U134/Ayarlar!$B$6,0),2))</f>
        <v/>
      </c>
      <c r="W134" s="15">
        <f>IF($B134="","",G134+J134+M134+P134+S134+V134)</f>
        <v/>
      </c>
      <c r="X134" s="14">
        <f>IF($B134="","",RANK(W134,$W$4:$W$503))</f>
        <v/>
      </c>
    </row>
    <row r="135">
      <c r="E135" s="14">
        <f>IF($B135="","",SUMPRODUCT(('Cevap Anahtarı'!$B$2:$B$121=E$2)*('Cevap Anahtarı'!$C$2:$C$121&lt;&gt;"")*(MID($D135,'Cevap Anahtarı'!$A$2:$A$121,1)='Cevap Anahtarı'!$C$2:$C$121)))</f>
        <v/>
      </c>
      <c r="F135" s="14">
        <f>IF($B135="","",SUMPRODUCT(('Cevap Anahtarı'!$B$2:$B$121=E$2)*('Cevap Anahtarı'!$C$2:$C$121&lt;&gt;"")*(MID($D135,'Cevap Anahtarı'!$A$2:$A$121,1)&lt;&gt;"")*ISNUMBER(FIND(UPPER(MID($D135,'Cevap Anahtarı'!$A$2:$A$121,1)),"ABCDE"))*(MID($D135,'Cevap Anahtarı'!$A$2:$A$121,1)&lt;&gt;'Cevap Anahtarı'!$C$2:$C$121)))</f>
        <v/>
      </c>
      <c r="G135" s="15">
        <f>IF($B135="","",ROUND(E135-IF(Ayarlar!$B$6&gt;0,F135/Ayarlar!$B$6,0),2))</f>
        <v/>
      </c>
      <c r="H135" s="14">
        <f>IF($B135="","",SUMPRODUCT(('Cevap Anahtarı'!$B$2:$B$121=H$2)*('Cevap Anahtarı'!$C$2:$C$121&lt;&gt;"")*(MID($D135,'Cevap Anahtarı'!$A$2:$A$121,1)='Cevap Anahtarı'!$C$2:$C$121)))</f>
        <v/>
      </c>
      <c r="I135" s="14">
        <f>IF($B135="","",SUMPRODUCT(('Cevap Anahtarı'!$B$2:$B$121=H$2)*('Cevap Anahtarı'!$C$2:$C$121&lt;&gt;"")*(MID($D135,'Cevap Anahtarı'!$A$2:$A$121,1)&lt;&gt;"")*ISNUMBER(FIND(UPPER(MID($D135,'Cevap Anahtarı'!$A$2:$A$121,1)),"ABCDE"))*(MID($D135,'Cevap Anahtarı'!$A$2:$A$121,1)&lt;&gt;'Cevap Anahtarı'!$C$2:$C$121)))</f>
        <v/>
      </c>
      <c r="J135" s="15">
        <f>IF($B135="","",ROUND(H135-IF(Ayarlar!$B$6&gt;0,I135/Ayarlar!$B$6,0),2))</f>
        <v/>
      </c>
      <c r="K135" s="14">
        <f>IF($B135="","",SUMPRODUCT(('Cevap Anahtarı'!$B$2:$B$121=K$2)*('Cevap Anahtarı'!$C$2:$C$121&lt;&gt;"")*(MID($D135,'Cevap Anahtarı'!$A$2:$A$121,1)='Cevap Anahtarı'!$C$2:$C$121)))</f>
        <v/>
      </c>
      <c r="L135" s="14">
        <f>IF($B135="","",SUMPRODUCT(('Cevap Anahtarı'!$B$2:$B$121=K$2)*('Cevap Anahtarı'!$C$2:$C$121&lt;&gt;"")*(MID($D135,'Cevap Anahtarı'!$A$2:$A$121,1)&lt;&gt;"")*ISNUMBER(FIND(UPPER(MID($D135,'Cevap Anahtarı'!$A$2:$A$121,1)),"ABCDE"))*(MID($D135,'Cevap Anahtarı'!$A$2:$A$121,1)&lt;&gt;'Cevap Anahtarı'!$C$2:$C$121)))</f>
        <v/>
      </c>
      <c r="M135" s="15">
        <f>IF($B135="","",ROUND(K135-IF(Ayarlar!$B$6&gt;0,L135/Ayarlar!$B$6,0),2))</f>
        <v/>
      </c>
      <c r="N135" s="14">
        <f>IF($B135="","",SUMPRODUCT(('Cevap Anahtarı'!$B$2:$B$121=N$2)*('Cevap Anahtarı'!$C$2:$C$121&lt;&gt;"")*(MID($D135,'Cevap Anahtarı'!$A$2:$A$121,1)='Cevap Anahtarı'!$C$2:$C$121)))</f>
        <v/>
      </c>
      <c r="O135" s="14">
        <f>IF($B135="","",SUMPRODUCT(('Cevap Anahtarı'!$B$2:$B$121=N$2)*('Cevap Anahtarı'!$C$2:$C$121&lt;&gt;"")*(MID($D135,'Cevap Anahtarı'!$A$2:$A$121,1)&lt;&gt;"")*ISNUMBER(FIND(UPPER(MID($D135,'Cevap Anahtarı'!$A$2:$A$121,1)),"ABCDE"))*(MID($D135,'Cevap Anahtarı'!$A$2:$A$121,1)&lt;&gt;'Cevap Anahtarı'!$C$2:$C$121)))</f>
        <v/>
      </c>
      <c r="P135" s="15">
        <f>IF($B135="","",ROUND(N135-IF(Ayarlar!$B$6&gt;0,O135/Ayarlar!$B$6,0),2))</f>
        <v/>
      </c>
      <c r="Q135" s="14">
        <f>IF($B135="","",SUMPRODUCT(('Cevap Anahtarı'!$B$2:$B$121=Q$2)*('Cevap Anahtarı'!$C$2:$C$121&lt;&gt;"")*(MID($D135,'Cevap Anahtarı'!$A$2:$A$121,1)='Cevap Anahtarı'!$C$2:$C$121)))</f>
        <v/>
      </c>
      <c r="R135" s="14">
        <f>IF($B135="","",SUMPRODUCT(('Cevap Anahtarı'!$B$2:$B$121=Q$2)*('Cevap Anahtarı'!$C$2:$C$121&lt;&gt;"")*(MID($D135,'Cevap Anahtarı'!$A$2:$A$121,1)&lt;&gt;"")*ISNUMBER(FIND(UPPER(MID($D135,'Cevap Anahtarı'!$A$2:$A$121,1)),"ABCDE"))*(MID($D135,'Cevap Anahtarı'!$A$2:$A$121,1)&lt;&gt;'Cevap Anahtarı'!$C$2:$C$121)))</f>
        <v/>
      </c>
      <c r="S135" s="15">
        <f>IF($B135="","",ROUND(Q135-IF(Ayarlar!$B$6&gt;0,R135/Ayarlar!$B$6,0),2))</f>
        <v/>
      </c>
      <c r="T135" s="14">
        <f>IF($B135="","",SUMPRODUCT(('Cevap Anahtarı'!$B$2:$B$121=T$2)*('Cevap Anahtarı'!$C$2:$C$121&lt;&gt;"")*(MID($D135,'Cevap Anahtarı'!$A$2:$A$121,1)='Cevap Anahtarı'!$C$2:$C$121)))</f>
        <v/>
      </c>
      <c r="U135" s="14">
        <f>IF($B135="","",SUMPRODUCT(('Cevap Anahtarı'!$B$2:$B$121=T$2)*('Cevap Anahtarı'!$C$2:$C$121&lt;&gt;"")*(MID($D135,'Cevap Anahtarı'!$A$2:$A$121,1)&lt;&gt;"")*ISNUMBER(FIND(UPPER(MID($D135,'Cevap Anahtarı'!$A$2:$A$121,1)),"ABCDE"))*(MID($D135,'Cevap Anahtarı'!$A$2:$A$121,1)&lt;&gt;'Cevap Anahtarı'!$C$2:$C$121)))</f>
        <v/>
      </c>
      <c r="V135" s="15">
        <f>IF($B135="","",ROUND(T135-IF(Ayarlar!$B$6&gt;0,U135/Ayarlar!$B$6,0),2))</f>
        <v/>
      </c>
      <c r="W135" s="15">
        <f>IF($B135="","",G135+J135+M135+P135+S135+V135)</f>
        <v/>
      </c>
      <c r="X135" s="14">
        <f>IF($B135="","",RANK(W135,$W$4:$W$503))</f>
        <v/>
      </c>
    </row>
    <row r="136">
      <c r="E136" s="14">
        <f>IF($B136="","",SUMPRODUCT(('Cevap Anahtarı'!$B$2:$B$121=E$2)*('Cevap Anahtarı'!$C$2:$C$121&lt;&gt;"")*(MID($D136,'Cevap Anahtarı'!$A$2:$A$121,1)='Cevap Anahtarı'!$C$2:$C$121)))</f>
        <v/>
      </c>
      <c r="F136" s="14">
        <f>IF($B136="","",SUMPRODUCT(('Cevap Anahtarı'!$B$2:$B$121=E$2)*('Cevap Anahtarı'!$C$2:$C$121&lt;&gt;"")*(MID($D136,'Cevap Anahtarı'!$A$2:$A$121,1)&lt;&gt;"")*ISNUMBER(FIND(UPPER(MID($D136,'Cevap Anahtarı'!$A$2:$A$121,1)),"ABCDE"))*(MID($D136,'Cevap Anahtarı'!$A$2:$A$121,1)&lt;&gt;'Cevap Anahtarı'!$C$2:$C$121)))</f>
        <v/>
      </c>
      <c r="G136" s="15">
        <f>IF($B136="","",ROUND(E136-IF(Ayarlar!$B$6&gt;0,F136/Ayarlar!$B$6,0),2))</f>
        <v/>
      </c>
      <c r="H136" s="14">
        <f>IF($B136="","",SUMPRODUCT(('Cevap Anahtarı'!$B$2:$B$121=H$2)*('Cevap Anahtarı'!$C$2:$C$121&lt;&gt;"")*(MID($D136,'Cevap Anahtarı'!$A$2:$A$121,1)='Cevap Anahtarı'!$C$2:$C$121)))</f>
        <v/>
      </c>
      <c r="I136" s="14">
        <f>IF($B136="","",SUMPRODUCT(('Cevap Anahtarı'!$B$2:$B$121=H$2)*('Cevap Anahtarı'!$C$2:$C$121&lt;&gt;"")*(MID($D136,'Cevap Anahtarı'!$A$2:$A$121,1)&lt;&gt;"")*ISNUMBER(FIND(UPPER(MID($D136,'Cevap Anahtarı'!$A$2:$A$121,1)),"ABCDE"))*(MID($D136,'Cevap Anahtarı'!$A$2:$A$121,1)&lt;&gt;'Cevap Anahtarı'!$C$2:$C$121)))</f>
        <v/>
      </c>
      <c r="J136" s="15">
        <f>IF($B136="","",ROUND(H136-IF(Ayarlar!$B$6&gt;0,I136/Ayarlar!$B$6,0),2))</f>
        <v/>
      </c>
      <c r="K136" s="14">
        <f>IF($B136="","",SUMPRODUCT(('Cevap Anahtarı'!$B$2:$B$121=K$2)*('Cevap Anahtarı'!$C$2:$C$121&lt;&gt;"")*(MID($D136,'Cevap Anahtarı'!$A$2:$A$121,1)='Cevap Anahtarı'!$C$2:$C$121)))</f>
        <v/>
      </c>
      <c r="L136" s="14">
        <f>IF($B136="","",SUMPRODUCT(('Cevap Anahtarı'!$B$2:$B$121=K$2)*('Cevap Anahtarı'!$C$2:$C$121&lt;&gt;"")*(MID($D136,'Cevap Anahtarı'!$A$2:$A$121,1)&lt;&gt;"")*ISNUMBER(FIND(UPPER(MID($D136,'Cevap Anahtarı'!$A$2:$A$121,1)),"ABCDE"))*(MID($D136,'Cevap Anahtarı'!$A$2:$A$121,1)&lt;&gt;'Cevap Anahtarı'!$C$2:$C$121)))</f>
        <v/>
      </c>
      <c r="M136" s="15">
        <f>IF($B136="","",ROUND(K136-IF(Ayarlar!$B$6&gt;0,L136/Ayarlar!$B$6,0),2))</f>
        <v/>
      </c>
      <c r="N136" s="14">
        <f>IF($B136="","",SUMPRODUCT(('Cevap Anahtarı'!$B$2:$B$121=N$2)*('Cevap Anahtarı'!$C$2:$C$121&lt;&gt;"")*(MID($D136,'Cevap Anahtarı'!$A$2:$A$121,1)='Cevap Anahtarı'!$C$2:$C$121)))</f>
        <v/>
      </c>
      <c r="O136" s="14">
        <f>IF($B136="","",SUMPRODUCT(('Cevap Anahtarı'!$B$2:$B$121=N$2)*('Cevap Anahtarı'!$C$2:$C$121&lt;&gt;"")*(MID($D136,'Cevap Anahtarı'!$A$2:$A$121,1)&lt;&gt;"")*ISNUMBER(FIND(UPPER(MID($D136,'Cevap Anahtarı'!$A$2:$A$121,1)),"ABCDE"))*(MID($D136,'Cevap Anahtarı'!$A$2:$A$121,1)&lt;&gt;'Cevap Anahtarı'!$C$2:$C$121)))</f>
        <v/>
      </c>
      <c r="P136" s="15">
        <f>IF($B136="","",ROUND(N136-IF(Ayarlar!$B$6&gt;0,O136/Ayarlar!$B$6,0),2))</f>
        <v/>
      </c>
      <c r="Q136" s="14">
        <f>IF($B136="","",SUMPRODUCT(('Cevap Anahtarı'!$B$2:$B$121=Q$2)*('Cevap Anahtarı'!$C$2:$C$121&lt;&gt;"")*(MID($D136,'Cevap Anahtarı'!$A$2:$A$121,1)='Cevap Anahtarı'!$C$2:$C$121)))</f>
        <v/>
      </c>
      <c r="R136" s="14">
        <f>IF($B136="","",SUMPRODUCT(('Cevap Anahtarı'!$B$2:$B$121=Q$2)*('Cevap Anahtarı'!$C$2:$C$121&lt;&gt;"")*(MID($D136,'Cevap Anahtarı'!$A$2:$A$121,1)&lt;&gt;"")*ISNUMBER(FIND(UPPER(MID($D136,'Cevap Anahtarı'!$A$2:$A$121,1)),"ABCDE"))*(MID($D136,'Cevap Anahtarı'!$A$2:$A$121,1)&lt;&gt;'Cevap Anahtarı'!$C$2:$C$121)))</f>
        <v/>
      </c>
      <c r="S136" s="15">
        <f>IF($B136="","",ROUND(Q136-IF(Ayarlar!$B$6&gt;0,R136/Ayarlar!$B$6,0),2))</f>
        <v/>
      </c>
      <c r="T136" s="14">
        <f>IF($B136="","",SUMPRODUCT(('Cevap Anahtarı'!$B$2:$B$121=T$2)*('Cevap Anahtarı'!$C$2:$C$121&lt;&gt;"")*(MID($D136,'Cevap Anahtarı'!$A$2:$A$121,1)='Cevap Anahtarı'!$C$2:$C$121)))</f>
        <v/>
      </c>
      <c r="U136" s="14">
        <f>IF($B136="","",SUMPRODUCT(('Cevap Anahtarı'!$B$2:$B$121=T$2)*('Cevap Anahtarı'!$C$2:$C$121&lt;&gt;"")*(MID($D136,'Cevap Anahtarı'!$A$2:$A$121,1)&lt;&gt;"")*ISNUMBER(FIND(UPPER(MID($D136,'Cevap Anahtarı'!$A$2:$A$121,1)),"ABCDE"))*(MID($D136,'Cevap Anahtarı'!$A$2:$A$121,1)&lt;&gt;'Cevap Anahtarı'!$C$2:$C$121)))</f>
        <v/>
      </c>
      <c r="V136" s="15">
        <f>IF($B136="","",ROUND(T136-IF(Ayarlar!$B$6&gt;0,U136/Ayarlar!$B$6,0),2))</f>
        <v/>
      </c>
      <c r="W136" s="15">
        <f>IF($B136="","",G136+J136+M136+P136+S136+V136)</f>
        <v/>
      </c>
      <c r="X136" s="14">
        <f>IF($B136="","",RANK(W136,$W$4:$W$503))</f>
        <v/>
      </c>
    </row>
    <row r="137">
      <c r="E137" s="14">
        <f>IF($B137="","",SUMPRODUCT(('Cevap Anahtarı'!$B$2:$B$121=E$2)*('Cevap Anahtarı'!$C$2:$C$121&lt;&gt;"")*(MID($D137,'Cevap Anahtarı'!$A$2:$A$121,1)='Cevap Anahtarı'!$C$2:$C$121)))</f>
        <v/>
      </c>
      <c r="F137" s="14">
        <f>IF($B137="","",SUMPRODUCT(('Cevap Anahtarı'!$B$2:$B$121=E$2)*('Cevap Anahtarı'!$C$2:$C$121&lt;&gt;"")*(MID($D137,'Cevap Anahtarı'!$A$2:$A$121,1)&lt;&gt;"")*ISNUMBER(FIND(UPPER(MID($D137,'Cevap Anahtarı'!$A$2:$A$121,1)),"ABCDE"))*(MID($D137,'Cevap Anahtarı'!$A$2:$A$121,1)&lt;&gt;'Cevap Anahtarı'!$C$2:$C$121)))</f>
        <v/>
      </c>
      <c r="G137" s="15">
        <f>IF($B137="","",ROUND(E137-IF(Ayarlar!$B$6&gt;0,F137/Ayarlar!$B$6,0),2))</f>
        <v/>
      </c>
      <c r="H137" s="14">
        <f>IF($B137="","",SUMPRODUCT(('Cevap Anahtarı'!$B$2:$B$121=H$2)*('Cevap Anahtarı'!$C$2:$C$121&lt;&gt;"")*(MID($D137,'Cevap Anahtarı'!$A$2:$A$121,1)='Cevap Anahtarı'!$C$2:$C$121)))</f>
        <v/>
      </c>
      <c r="I137" s="14">
        <f>IF($B137="","",SUMPRODUCT(('Cevap Anahtarı'!$B$2:$B$121=H$2)*('Cevap Anahtarı'!$C$2:$C$121&lt;&gt;"")*(MID($D137,'Cevap Anahtarı'!$A$2:$A$121,1)&lt;&gt;"")*ISNUMBER(FIND(UPPER(MID($D137,'Cevap Anahtarı'!$A$2:$A$121,1)),"ABCDE"))*(MID($D137,'Cevap Anahtarı'!$A$2:$A$121,1)&lt;&gt;'Cevap Anahtarı'!$C$2:$C$121)))</f>
        <v/>
      </c>
      <c r="J137" s="15">
        <f>IF($B137="","",ROUND(H137-IF(Ayarlar!$B$6&gt;0,I137/Ayarlar!$B$6,0),2))</f>
        <v/>
      </c>
      <c r="K137" s="14">
        <f>IF($B137="","",SUMPRODUCT(('Cevap Anahtarı'!$B$2:$B$121=K$2)*('Cevap Anahtarı'!$C$2:$C$121&lt;&gt;"")*(MID($D137,'Cevap Anahtarı'!$A$2:$A$121,1)='Cevap Anahtarı'!$C$2:$C$121)))</f>
        <v/>
      </c>
      <c r="L137" s="14">
        <f>IF($B137="","",SUMPRODUCT(('Cevap Anahtarı'!$B$2:$B$121=K$2)*('Cevap Anahtarı'!$C$2:$C$121&lt;&gt;"")*(MID($D137,'Cevap Anahtarı'!$A$2:$A$121,1)&lt;&gt;"")*ISNUMBER(FIND(UPPER(MID($D137,'Cevap Anahtarı'!$A$2:$A$121,1)),"ABCDE"))*(MID($D137,'Cevap Anahtarı'!$A$2:$A$121,1)&lt;&gt;'Cevap Anahtarı'!$C$2:$C$121)))</f>
        <v/>
      </c>
      <c r="M137" s="15">
        <f>IF($B137="","",ROUND(K137-IF(Ayarlar!$B$6&gt;0,L137/Ayarlar!$B$6,0),2))</f>
        <v/>
      </c>
      <c r="N137" s="14">
        <f>IF($B137="","",SUMPRODUCT(('Cevap Anahtarı'!$B$2:$B$121=N$2)*('Cevap Anahtarı'!$C$2:$C$121&lt;&gt;"")*(MID($D137,'Cevap Anahtarı'!$A$2:$A$121,1)='Cevap Anahtarı'!$C$2:$C$121)))</f>
        <v/>
      </c>
      <c r="O137" s="14">
        <f>IF($B137="","",SUMPRODUCT(('Cevap Anahtarı'!$B$2:$B$121=N$2)*('Cevap Anahtarı'!$C$2:$C$121&lt;&gt;"")*(MID($D137,'Cevap Anahtarı'!$A$2:$A$121,1)&lt;&gt;"")*ISNUMBER(FIND(UPPER(MID($D137,'Cevap Anahtarı'!$A$2:$A$121,1)),"ABCDE"))*(MID($D137,'Cevap Anahtarı'!$A$2:$A$121,1)&lt;&gt;'Cevap Anahtarı'!$C$2:$C$121)))</f>
        <v/>
      </c>
      <c r="P137" s="15">
        <f>IF($B137="","",ROUND(N137-IF(Ayarlar!$B$6&gt;0,O137/Ayarlar!$B$6,0),2))</f>
        <v/>
      </c>
      <c r="Q137" s="14">
        <f>IF($B137="","",SUMPRODUCT(('Cevap Anahtarı'!$B$2:$B$121=Q$2)*('Cevap Anahtarı'!$C$2:$C$121&lt;&gt;"")*(MID($D137,'Cevap Anahtarı'!$A$2:$A$121,1)='Cevap Anahtarı'!$C$2:$C$121)))</f>
        <v/>
      </c>
      <c r="R137" s="14">
        <f>IF($B137="","",SUMPRODUCT(('Cevap Anahtarı'!$B$2:$B$121=Q$2)*('Cevap Anahtarı'!$C$2:$C$121&lt;&gt;"")*(MID($D137,'Cevap Anahtarı'!$A$2:$A$121,1)&lt;&gt;"")*ISNUMBER(FIND(UPPER(MID($D137,'Cevap Anahtarı'!$A$2:$A$121,1)),"ABCDE"))*(MID($D137,'Cevap Anahtarı'!$A$2:$A$121,1)&lt;&gt;'Cevap Anahtarı'!$C$2:$C$121)))</f>
        <v/>
      </c>
      <c r="S137" s="15">
        <f>IF($B137="","",ROUND(Q137-IF(Ayarlar!$B$6&gt;0,R137/Ayarlar!$B$6,0),2))</f>
        <v/>
      </c>
      <c r="T137" s="14">
        <f>IF($B137="","",SUMPRODUCT(('Cevap Anahtarı'!$B$2:$B$121=T$2)*('Cevap Anahtarı'!$C$2:$C$121&lt;&gt;"")*(MID($D137,'Cevap Anahtarı'!$A$2:$A$121,1)='Cevap Anahtarı'!$C$2:$C$121)))</f>
        <v/>
      </c>
      <c r="U137" s="14">
        <f>IF($B137="","",SUMPRODUCT(('Cevap Anahtarı'!$B$2:$B$121=T$2)*('Cevap Anahtarı'!$C$2:$C$121&lt;&gt;"")*(MID($D137,'Cevap Anahtarı'!$A$2:$A$121,1)&lt;&gt;"")*ISNUMBER(FIND(UPPER(MID($D137,'Cevap Anahtarı'!$A$2:$A$121,1)),"ABCDE"))*(MID($D137,'Cevap Anahtarı'!$A$2:$A$121,1)&lt;&gt;'Cevap Anahtarı'!$C$2:$C$121)))</f>
        <v/>
      </c>
      <c r="V137" s="15">
        <f>IF($B137="","",ROUND(T137-IF(Ayarlar!$B$6&gt;0,U137/Ayarlar!$B$6,0),2))</f>
        <v/>
      </c>
      <c r="W137" s="15">
        <f>IF($B137="","",G137+J137+M137+P137+S137+V137)</f>
        <v/>
      </c>
      <c r="X137" s="14">
        <f>IF($B137="","",RANK(W137,$W$4:$W$503))</f>
        <v/>
      </c>
    </row>
    <row r="138">
      <c r="E138" s="14">
        <f>IF($B138="","",SUMPRODUCT(('Cevap Anahtarı'!$B$2:$B$121=E$2)*('Cevap Anahtarı'!$C$2:$C$121&lt;&gt;"")*(MID($D138,'Cevap Anahtarı'!$A$2:$A$121,1)='Cevap Anahtarı'!$C$2:$C$121)))</f>
        <v/>
      </c>
      <c r="F138" s="14">
        <f>IF($B138="","",SUMPRODUCT(('Cevap Anahtarı'!$B$2:$B$121=E$2)*('Cevap Anahtarı'!$C$2:$C$121&lt;&gt;"")*(MID($D138,'Cevap Anahtarı'!$A$2:$A$121,1)&lt;&gt;"")*ISNUMBER(FIND(UPPER(MID($D138,'Cevap Anahtarı'!$A$2:$A$121,1)),"ABCDE"))*(MID($D138,'Cevap Anahtarı'!$A$2:$A$121,1)&lt;&gt;'Cevap Anahtarı'!$C$2:$C$121)))</f>
        <v/>
      </c>
      <c r="G138" s="15">
        <f>IF($B138="","",ROUND(E138-IF(Ayarlar!$B$6&gt;0,F138/Ayarlar!$B$6,0),2))</f>
        <v/>
      </c>
      <c r="H138" s="14">
        <f>IF($B138="","",SUMPRODUCT(('Cevap Anahtarı'!$B$2:$B$121=H$2)*('Cevap Anahtarı'!$C$2:$C$121&lt;&gt;"")*(MID($D138,'Cevap Anahtarı'!$A$2:$A$121,1)='Cevap Anahtarı'!$C$2:$C$121)))</f>
        <v/>
      </c>
      <c r="I138" s="14">
        <f>IF($B138="","",SUMPRODUCT(('Cevap Anahtarı'!$B$2:$B$121=H$2)*('Cevap Anahtarı'!$C$2:$C$121&lt;&gt;"")*(MID($D138,'Cevap Anahtarı'!$A$2:$A$121,1)&lt;&gt;"")*ISNUMBER(FIND(UPPER(MID($D138,'Cevap Anahtarı'!$A$2:$A$121,1)),"ABCDE"))*(MID($D138,'Cevap Anahtarı'!$A$2:$A$121,1)&lt;&gt;'Cevap Anahtarı'!$C$2:$C$121)))</f>
        <v/>
      </c>
      <c r="J138" s="15">
        <f>IF($B138="","",ROUND(H138-IF(Ayarlar!$B$6&gt;0,I138/Ayarlar!$B$6,0),2))</f>
        <v/>
      </c>
      <c r="K138" s="14">
        <f>IF($B138="","",SUMPRODUCT(('Cevap Anahtarı'!$B$2:$B$121=K$2)*('Cevap Anahtarı'!$C$2:$C$121&lt;&gt;"")*(MID($D138,'Cevap Anahtarı'!$A$2:$A$121,1)='Cevap Anahtarı'!$C$2:$C$121)))</f>
        <v/>
      </c>
      <c r="L138" s="14">
        <f>IF($B138="","",SUMPRODUCT(('Cevap Anahtarı'!$B$2:$B$121=K$2)*('Cevap Anahtarı'!$C$2:$C$121&lt;&gt;"")*(MID($D138,'Cevap Anahtarı'!$A$2:$A$121,1)&lt;&gt;"")*ISNUMBER(FIND(UPPER(MID($D138,'Cevap Anahtarı'!$A$2:$A$121,1)),"ABCDE"))*(MID($D138,'Cevap Anahtarı'!$A$2:$A$121,1)&lt;&gt;'Cevap Anahtarı'!$C$2:$C$121)))</f>
        <v/>
      </c>
      <c r="M138" s="15">
        <f>IF($B138="","",ROUND(K138-IF(Ayarlar!$B$6&gt;0,L138/Ayarlar!$B$6,0),2))</f>
        <v/>
      </c>
      <c r="N138" s="14">
        <f>IF($B138="","",SUMPRODUCT(('Cevap Anahtarı'!$B$2:$B$121=N$2)*('Cevap Anahtarı'!$C$2:$C$121&lt;&gt;"")*(MID($D138,'Cevap Anahtarı'!$A$2:$A$121,1)='Cevap Anahtarı'!$C$2:$C$121)))</f>
        <v/>
      </c>
      <c r="O138" s="14">
        <f>IF($B138="","",SUMPRODUCT(('Cevap Anahtarı'!$B$2:$B$121=N$2)*('Cevap Anahtarı'!$C$2:$C$121&lt;&gt;"")*(MID($D138,'Cevap Anahtarı'!$A$2:$A$121,1)&lt;&gt;"")*ISNUMBER(FIND(UPPER(MID($D138,'Cevap Anahtarı'!$A$2:$A$121,1)),"ABCDE"))*(MID($D138,'Cevap Anahtarı'!$A$2:$A$121,1)&lt;&gt;'Cevap Anahtarı'!$C$2:$C$121)))</f>
        <v/>
      </c>
      <c r="P138" s="15">
        <f>IF($B138="","",ROUND(N138-IF(Ayarlar!$B$6&gt;0,O138/Ayarlar!$B$6,0),2))</f>
        <v/>
      </c>
      <c r="Q138" s="14">
        <f>IF($B138="","",SUMPRODUCT(('Cevap Anahtarı'!$B$2:$B$121=Q$2)*('Cevap Anahtarı'!$C$2:$C$121&lt;&gt;"")*(MID($D138,'Cevap Anahtarı'!$A$2:$A$121,1)='Cevap Anahtarı'!$C$2:$C$121)))</f>
        <v/>
      </c>
      <c r="R138" s="14">
        <f>IF($B138="","",SUMPRODUCT(('Cevap Anahtarı'!$B$2:$B$121=Q$2)*('Cevap Anahtarı'!$C$2:$C$121&lt;&gt;"")*(MID($D138,'Cevap Anahtarı'!$A$2:$A$121,1)&lt;&gt;"")*ISNUMBER(FIND(UPPER(MID($D138,'Cevap Anahtarı'!$A$2:$A$121,1)),"ABCDE"))*(MID($D138,'Cevap Anahtarı'!$A$2:$A$121,1)&lt;&gt;'Cevap Anahtarı'!$C$2:$C$121)))</f>
        <v/>
      </c>
      <c r="S138" s="15">
        <f>IF($B138="","",ROUND(Q138-IF(Ayarlar!$B$6&gt;0,R138/Ayarlar!$B$6,0),2))</f>
        <v/>
      </c>
      <c r="T138" s="14">
        <f>IF($B138="","",SUMPRODUCT(('Cevap Anahtarı'!$B$2:$B$121=T$2)*('Cevap Anahtarı'!$C$2:$C$121&lt;&gt;"")*(MID($D138,'Cevap Anahtarı'!$A$2:$A$121,1)='Cevap Anahtarı'!$C$2:$C$121)))</f>
        <v/>
      </c>
      <c r="U138" s="14">
        <f>IF($B138="","",SUMPRODUCT(('Cevap Anahtarı'!$B$2:$B$121=T$2)*('Cevap Anahtarı'!$C$2:$C$121&lt;&gt;"")*(MID($D138,'Cevap Anahtarı'!$A$2:$A$121,1)&lt;&gt;"")*ISNUMBER(FIND(UPPER(MID($D138,'Cevap Anahtarı'!$A$2:$A$121,1)),"ABCDE"))*(MID($D138,'Cevap Anahtarı'!$A$2:$A$121,1)&lt;&gt;'Cevap Anahtarı'!$C$2:$C$121)))</f>
        <v/>
      </c>
      <c r="V138" s="15">
        <f>IF($B138="","",ROUND(T138-IF(Ayarlar!$B$6&gt;0,U138/Ayarlar!$B$6,0),2))</f>
        <v/>
      </c>
      <c r="W138" s="15">
        <f>IF($B138="","",G138+J138+M138+P138+S138+V138)</f>
        <v/>
      </c>
      <c r="X138" s="14">
        <f>IF($B138="","",RANK(W138,$W$4:$W$503))</f>
        <v/>
      </c>
    </row>
    <row r="139">
      <c r="E139" s="14">
        <f>IF($B139="","",SUMPRODUCT(('Cevap Anahtarı'!$B$2:$B$121=E$2)*('Cevap Anahtarı'!$C$2:$C$121&lt;&gt;"")*(MID($D139,'Cevap Anahtarı'!$A$2:$A$121,1)='Cevap Anahtarı'!$C$2:$C$121)))</f>
        <v/>
      </c>
      <c r="F139" s="14">
        <f>IF($B139="","",SUMPRODUCT(('Cevap Anahtarı'!$B$2:$B$121=E$2)*('Cevap Anahtarı'!$C$2:$C$121&lt;&gt;"")*(MID($D139,'Cevap Anahtarı'!$A$2:$A$121,1)&lt;&gt;"")*ISNUMBER(FIND(UPPER(MID($D139,'Cevap Anahtarı'!$A$2:$A$121,1)),"ABCDE"))*(MID($D139,'Cevap Anahtarı'!$A$2:$A$121,1)&lt;&gt;'Cevap Anahtarı'!$C$2:$C$121)))</f>
        <v/>
      </c>
      <c r="G139" s="15">
        <f>IF($B139="","",ROUND(E139-IF(Ayarlar!$B$6&gt;0,F139/Ayarlar!$B$6,0),2))</f>
        <v/>
      </c>
      <c r="H139" s="14">
        <f>IF($B139="","",SUMPRODUCT(('Cevap Anahtarı'!$B$2:$B$121=H$2)*('Cevap Anahtarı'!$C$2:$C$121&lt;&gt;"")*(MID($D139,'Cevap Anahtarı'!$A$2:$A$121,1)='Cevap Anahtarı'!$C$2:$C$121)))</f>
        <v/>
      </c>
      <c r="I139" s="14">
        <f>IF($B139="","",SUMPRODUCT(('Cevap Anahtarı'!$B$2:$B$121=H$2)*('Cevap Anahtarı'!$C$2:$C$121&lt;&gt;"")*(MID($D139,'Cevap Anahtarı'!$A$2:$A$121,1)&lt;&gt;"")*ISNUMBER(FIND(UPPER(MID($D139,'Cevap Anahtarı'!$A$2:$A$121,1)),"ABCDE"))*(MID($D139,'Cevap Anahtarı'!$A$2:$A$121,1)&lt;&gt;'Cevap Anahtarı'!$C$2:$C$121)))</f>
        <v/>
      </c>
      <c r="J139" s="15">
        <f>IF($B139="","",ROUND(H139-IF(Ayarlar!$B$6&gt;0,I139/Ayarlar!$B$6,0),2))</f>
        <v/>
      </c>
      <c r="K139" s="14">
        <f>IF($B139="","",SUMPRODUCT(('Cevap Anahtarı'!$B$2:$B$121=K$2)*('Cevap Anahtarı'!$C$2:$C$121&lt;&gt;"")*(MID($D139,'Cevap Anahtarı'!$A$2:$A$121,1)='Cevap Anahtarı'!$C$2:$C$121)))</f>
        <v/>
      </c>
      <c r="L139" s="14">
        <f>IF($B139="","",SUMPRODUCT(('Cevap Anahtarı'!$B$2:$B$121=K$2)*('Cevap Anahtarı'!$C$2:$C$121&lt;&gt;"")*(MID($D139,'Cevap Anahtarı'!$A$2:$A$121,1)&lt;&gt;"")*ISNUMBER(FIND(UPPER(MID($D139,'Cevap Anahtarı'!$A$2:$A$121,1)),"ABCDE"))*(MID($D139,'Cevap Anahtarı'!$A$2:$A$121,1)&lt;&gt;'Cevap Anahtarı'!$C$2:$C$121)))</f>
        <v/>
      </c>
      <c r="M139" s="15">
        <f>IF($B139="","",ROUND(K139-IF(Ayarlar!$B$6&gt;0,L139/Ayarlar!$B$6,0),2))</f>
        <v/>
      </c>
      <c r="N139" s="14">
        <f>IF($B139="","",SUMPRODUCT(('Cevap Anahtarı'!$B$2:$B$121=N$2)*('Cevap Anahtarı'!$C$2:$C$121&lt;&gt;"")*(MID($D139,'Cevap Anahtarı'!$A$2:$A$121,1)='Cevap Anahtarı'!$C$2:$C$121)))</f>
        <v/>
      </c>
      <c r="O139" s="14">
        <f>IF($B139="","",SUMPRODUCT(('Cevap Anahtarı'!$B$2:$B$121=N$2)*('Cevap Anahtarı'!$C$2:$C$121&lt;&gt;"")*(MID($D139,'Cevap Anahtarı'!$A$2:$A$121,1)&lt;&gt;"")*ISNUMBER(FIND(UPPER(MID($D139,'Cevap Anahtarı'!$A$2:$A$121,1)),"ABCDE"))*(MID($D139,'Cevap Anahtarı'!$A$2:$A$121,1)&lt;&gt;'Cevap Anahtarı'!$C$2:$C$121)))</f>
        <v/>
      </c>
      <c r="P139" s="15">
        <f>IF($B139="","",ROUND(N139-IF(Ayarlar!$B$6&gt;0,O139/Ayarlar!$B$6,0),2))</f>
        <v/>
      </c>
      <c r="Q139" s="14">
        <f>IF($B139="","",SUMPRODUCT(('Cevap Anahtarı'!$B$2:$B$121=Q$2)*('Cevap Anahtarı'!$C$2:$C$121&lt;&gt;"")*(MID($D139,'Cevap Anahtarı'!$A$2:$A$121,1)='Cevap Anahtarı'!$C$2:$C$121)))</f>
        <v/>
      </c>
      <c r="R139" s="14">
        <f>IF($B139="","",SUMPRODUCT(('Cevap Anahtarı'!$B$2:$B$121=Q$2)*('Cevap Anahtarı'!$C$2:$C$121&lt;&gt;"")*(MID($D139,'Cevap Anahtarı'!$A$2:$A$121,1)&lt;&gt;"")*ISNUMBER(FIND(UPPER(MID($D139,'Cevap Anahtarı'!$A$2:$A$121,1)),"ABCDE"))*(MID($D139,'Cevap Anahtarı'!$A$2:$A$121,1)&lt;&gt;'Cevap Anahtarı'!$C$2:$C$121)))</f>
        <v/>
      </c>
      <c r="S139" s="15">
        <f>IF($B139="","",ROUND(Q139-IF(Ayarlar!$B$6&gt;0,R139/Ayarlar!$B$6,0),2))</f>
        <v/>
      </c>
      <c r="T139" s="14">
        <f>IF($B139="","",SUMPRODUCT(('Cevap Anahtarı'!$B$2:$B$121=T$2)*('Cevap Anahtarı'!$C$2:$C$121&lt;&gt;"")*(MID($D139,'Cevap Anahtarı'!$A$2:$A$121,1)='Cevap Anahtarı'!$C$2:$C$121)))</f>
        <v/>
      </c>
      <c r="U139" s="14">
        <f>IF($B139="","",SUMPRODUCT(('Cevap Anahtarı'!$B$2:$B$121=T$2)*('Cevap Anahtarı'!$C$2:$C$121&lt;&gt;"")*(MID($D139,'Cevap Anahtarı'!$A$2:$A$121,1)&lt;&gt;"")*ISNUMBER(FIND(UPPER(MID($D139,'Cevap Anahtarı'!$A$2:$A$121,1)),"ABCDE"))*(MID($D139,'Cevap Anahtarı'!$A$2:$A$121,1)&lt;&gt;'Cevap Anahtarı'!$C$2:$C$121)))</f>
        <v/>
      </c>
      <c r="V139" s="15">
        <f>IF($B139="","",ROUND(T139-IF(Ayarlar!$B$6&gt;0,U139/Ayarlar!$B$6,0),2))</f>
        <v/>
      </c>
      <c r="W139" s="15">
        <f>IF($B139="","",G139+J139+M139+P139+S139+V139)</f>
        <v/>
      </c>
      <c r="X139" s="14">
        <f>IF($B139="","",RANK(W139,$W$4:$W$503))</f>
        <v/>
      </c>
    </row>
    <row r="140">
      <c r="E140" s="14">
        <f>IF($B140="","",SUMPRODUCT(('Cevap Anahtarı'!$B$2:$B$121=E$2)*('Cevap Anahtarı'!$C$2:$C$121&lt;&gt;"")*(MID($D140,'Cevap Anahtarı'!$A$2:$A$121,1)='Cevap Anahtarı'!$C$2:$C$121)))</f>
        <v/>
      </c>
      <c r="F140" s="14">
        <f>IF($B140="","",SUMPRODUCT(('Cevap Anahtarı'!$B$2:$B$121=E$2)*('Cevap Anahtarı'!$C$2:$C$121&lt;&gt;"")*(MID($D140,'Cevap Anahtarı'!$A$2:$A$121,1)&lt;&gt;"")*ISNUMBER(FIND(UPPER(MID($D140,'Cevap Anahtarı'!$A$2:$A$121,1)),"ABCDE"))*(MID($D140,'Cevap Anahtarı'!$A$2:$A$121,1)&lt;&gt;'Cevap Anahtarı'!$C$2:$C$121)))</f>
        <v/>
      </c>
      <c r="G140" s="15">
        <f>IF($B140="","",ROUND(E140-IF(Ayarlar!$B$6&gt;0,F140/Ayarlar!$B$6,0),2))</f>
        <v/>
      </c>
      <c r="H140" s="14">
        <f>IF($B140="","",SUMPRODUCT(('Cevap Anahtarı'!$B$2:$B$121=H$2)*('Cevap Anahtarı'!$C$2:$C$121&lt;&gt;"")*(MID($D140,'Cevap Anahtarı'!$A$2:$A$121,1)='Cevap Anahtarı'!$C$2:$C$121)))</f>
        <v/>
      </c>
      <c r="I140" s="14">
        <f>IF($B140="","",SUMPRODUCT(('Cevap Anahtarı'!$B$2:$B$121=H$2)*('Cevap Anahtarı'!$C$2:$C$121&lt;&gt;"")*(MID($D140,'Cevap Anahtarı'!$A$2:$A$121,1)&lt;&gt;"")*ISNUMBER(FIND(UPPER(MID($D140,'Cevap Anahtarı'!$A$2:$A$121,1)),"ABCDE"))*(MID($D140,'Cevap Anahtarı'!$A$2:$A$121,1)&lt;&gt;'Cevap Anahtarı'!$C$2:$C$121)))</f>
        <v/>
      </c>
      <c r="J140" s="15">
        <f>IF($B140="","",ROUND(H140-IF(Ayarlar!$B$6&gt;0,I140/Ayarlar!$B$6,0),2))</f>
        <v/>
      </c>
      <c r="K140" s="14">
        <f>IF($B140="","",SUMPRODUCT(('Cevap Anahtarı'!$B$2:$B$121=K$2)*('Cevap Anahtarı'!$C$2:$C$121&lt;&gt;"")*(MID($D140,'Cevap Anahtarı'!$A$2:$A$121,1)='Cevap Anahtarı'!$C$2:$C$121)))</f>
        <v/>
      </c>
      <c r="L140" s="14">
        <f>IF($B140="","",SUMPRODUCT(('Cevap Anahtarı'!$B$2:$B$121=K$2)*('Cevap Anahtarı'!$C$2:$C$121&lt;&gt;"")*(MID($D140,'Cevap Anahtarı'!$A$2:$A$121,1)&lt;&gt;"")*ISNUMBER(FIND(UPPER(MID($D140,'Cevap Anahtarı'!$A$2:$A$121,1)),"ABCDE"))*(MID($D140,'Cevap Anahtarı'!$A$2:$A$121,1)&lt;&gt;'Cevap Anahtarı'!$C$2:$C$121)))</f>
        <v/>
      </c>
      <c r="M140" s="15">
        <f>IF($B140="","",ROUND(K140-IF(Ayarlar!$B$6&gt;0,L140/Ayarlar!$B$6,0),2))</f>
        <v/>
      </c>
      <c r="N140" s="14">
        <f>IF($B140="","",SUMPRODUCT(('Cevap Anahtarı'!$B$2:$B$121=N$2)*('Cevap Anahtarı'!$C$2:$C$121&lt;&gt;"")*(MID($D140,'Cevap Anahtarı'!$A$2:$A$121,1)='Cevap Anahtarı'!$C$2:$C$121)))</f>
        <v/>
      </c>
      <c r="O140" s="14">
        <f>IF($B140="","",SUMPRODUCT(('Cevap Anahtarı'!$B$2:$B$121=N$2)*('Cevap Anahtarı'!$C$2:$C$121&lt;&gt;"")*(MID($D140,'Cevap Anahtarı'!$A$2:$A$121,1)&lt;&gt;"")*ISNUMBER(FIND(UPPER(MID($D140,'Cevap Anahtarı'!$A$2:$A$121,1)),"ABCDE"))*(MID($D140,'Cevap Anahtarı'!$A$2:$A$121,1)&lt;&gt;'Cevap Anahtarı'!$C$2:$C$121)))</f>
        <v/>
      </c>
      <c r="P140" s="15">
        <f>IF($B140="","",ROUND(N140-IF(Ayarlar!$B$6&gt;0,O140/Ayarlar!$B$6,0),2))</f>
        <v/>
      </c>
      <c r="Q140" s="14">
        <f>IF($B140="","",SUMPRODUCT(('Cevap Anahtarı'!$B$2:$B$121=Q$2)*('Cevap Anahtarı'!$C$2:$C$121&lt;&gt;"")*(MID($D140,'Cevap Anahtarı'!$A$2:$A$121,1)='Cevap Anahtarı'!$C$2:$C$121)))</f>
        <v/>
      </c>
      <c r="R140" s="14">
        <f>IF($B140="","",SUMPRODUCT(('Cevap Anahtarı'!$B$2:$B$121=Q$2)*('Cevap Anahtarı'!$C$2:$C$121&lt;&gt;"")*(MID($D140,'Cevap Anahtarı'!$A$2:$A$121,1)&lt;&gt;"")*ISNUMBER(FIND(UPPER(MID($D140,'Cevap Anahtarı'!$A$2:$A$121,1)),"ABCDE"))*(MID($D140,'Cevap Anahtarı'!$A$2:$A$121,1)&lt;&gt;'Cevap Anahtarı'!$C$2:$C$121)))</f>
        <v/>
      </c>
      <c r="S140" s="15">
        <f>IF($B140="","",ROUND(Q140-IF(Ayarlar!$B$6&gt;0,R140/Ayarlar!$B$6,0),2))</f>
        <v/>
      </c>
      <c r="T140" s="14">
        <f>IF($B140="","",SUMPRODUCT(('Cevap Anahtarı'!$B$2:$B$121=T$2)*('Cevap Anahtarı'!$C$2:$C$121&lt;&gt;"")*(MID($D140,'Cevap Anahtarı'!$A$2:$A$121,1)='Cevap Anahtarı'!$C$2:$C$121)))</f>
        <v/>
      </c>
      <c r="U140" s="14">
        <f>IF($B140="","",SUMPRODUCT(('Cevap Anahtarı'!$B$2:$B$121=T$2)*('Cevap Anahtarı'!$C$2:$C$121&lt;&gt;"")*(MID($D140,'Cevap Anahtarı'!$A$2:$A$121,1)&lt;&gt;"")*ISNUMBER(FIND(UPPER(MID($D140,'Cevap Anahtarı'!$A$2:$A$121,1)),"ABCDE"))*(MID($D140,'Cevap Anahtarı'!$A$2:$A$121,1)&lt;&gt;'Cevap Anahtarı'!$C$2:$C$121)))</f>
        <v/>
      </c>
      <c r="V140" s="15">
        <f>IF($B140="","",ROUND(T140-IF(Ayarlar!$B$6&gt;0,U140/Ayarlar!$B$6,0),2))</f>
        <v/>
      </c>
      <c r="W140" s="15">
        <f>IF($B140="","",G140+J140+M140+P140+S140+V140)</f>
        <v/>
      </c>
      <c r="X140" s="14">
        <f>IF($B140="","",RANK(W140,$W$4:$W$503))</f>
        <v/>
      </c>
    </row>
    <row r="141">
      <c r="E141" s="14">
        <f>IF($B141="","",SUMPRODUCT(('Cevap Anahtarı'!$B$2:$B$121=E$2)*('Cevap Anahtarı'!$C$2:$C$121&lt;&gt;"")*(MID($D141,'Cevap Anahtarı'!$A$2:$A$121,1)='Cevap Anahtarı'!$C$2:$C$121)))</f>
        <v/>
      </c>
      <c r="F141" s="14">
        <f>IF($B141="","",SUMPRODUCT(('Cevap Anahtarı'!$B$2:$B$121=E$2)*('Cevap Anahtarı'!$C$2:$C$121&lt;&gt;"")*(MID($D141,'Cevap Anahtarı'!$A$2:$A$121,1)&lt;&gt;"")*ISNUMBER(FIND(UPPER(MID($D141,'Cevap Anahtarı'!$A$2:$A$121,1)),"ABCDE"))*(MID($D141,'Cevap Anahtarı'!$A$2:$A$121,1)&lt;&gt;'Cevap Anahtarı'!$C$2:$C$121)))</f>
        <v/>
      </c>
      <c r="G141" s="15">
        <f>IF($B141="","",ROUND(E141-IF(Ayarlar!$B$6&gt;0,F141/Ayarlar!$B$6,0),2))</f>
        <v/>
      </c>
      <c r="H141" s="14">
        <f>IF($B141="","",SUMPRODUCT(('Cevap Anahtarı'!$B$2:$B$121=H$2)*('Cevap Anahtarı'!$C$2:$C$121&lt;&gt;"")*(MID($D141,'Cevap Anahtarı'!$A$2:$A$121,1)='Cevap Anahtarı'!$C$2:$C$121)))</f>
        <v/>
      </c>
      <c r="I141" s="14">
        <f>IF($B141="","",SUMPRODUCT(('Cevap Anahtarı'!$B$2:$B$121=H$2)*('Cevap Anahtarı'!$C$2:$C$121&lt;&gt;"")*(MID($D141,'Cevap Anahtarı'!$A$2:$A$121,1)&lt;&gt;"")*ISNUMBER(FIND(UPPER(MID($D141,'Cevap Anahtarı'!$A$2:$A$121,1)),"ABCDE"))*(MID($D141,'Cevap Anahtarı'!$A$2:$A$121,1)&lt;&gt;'Cevap Anahtarı'!$C$2:$C$121)))</f>
        <v/>
      </c>
      <c r="J141" s="15">
        <f>IF($B141="","",ROUND(H141-IF(Ayarlar!$B$6&gt;0,I141/Ayarlar!$B$6,0),2))</f>
        <v/>
      </c>
      <c r="K141" s="14">
        <f>IF($B141="","",SUMPRODUCT(('Cevap Anahtarı'!$B$2:$B$121=K$2)*('Cevap Anahtarı'!$C$2:$C$121&lt;&gt;"")*(MID($D141,'Cevap Anahtarı'!$A$2:$A$121,1)='Cevap Anahtarı'!$C$2:$C$121)))</f>
        <v/>
      </c>
      <c r="L141" s="14">
        <f>IF($B141="","",SUMPRODUCT(('Cevap Anahtarı'!$B$2:$B$121=K$2)*('Cevap Anahtarı'!$C$2:$C$121&lt;&gt;"")*(MID($D141,'Cevap Anahtarı'!$A$2:$A$121,1)&lt;&gt;"")*ISNUMBER(FIND(UPPER(MID($D141,'Cevap Anahtarı'!$A$2:$A$121,1)),"ABCDE"))*(MID($D141,'Cevap Anahtarı'!$A$2:$A$121,1)&lt;&gt;'Cevap Anahtarı'!$C$2:$C$121)))</f>
        <v/>
      </c>
      <c r="M141" s="15">
        <f>IF($B141="","",ROUND(K141-IF(Ayarlar!$B$6&gt;0,L141/Ayarlar!$B$6,0),2))</f>
        <v/>
      </c>
      <c r="N141" s="14">
        <f>IF($B141="","",SUMPRODUCT(('Cevap Anahtarı'!$B$2:$B$121=N$2)*('Cevap Anahtarı'!$C$2:$C$121&lt;&gt;"")*(MID($D141,'Cevap Anahtarı'!$A$2:$A$121,1)='Cevap Anahtarı'!$C$2:$C$121)))</f>
        <v/>
      </c>
      <c r="O141" s="14">
        <f>IF($B141="","",SUMPRODUCT(('Cevap Anahtarı'!$B$2:$B$121=N$2)*('Cevap Anahtarı'!$C$2:$C$121&lt;&gt;"")*(MID($D141,'Cevap Anahtarı'!$A$2:$A$121,1)&lt;&gt;"")*ISNUMBER(FIND(UPPER(MID($D141,'Cevap Anahtarı'!$A$2:$A$121,1)),"ABCDE"))*(MID($D141,'Cevap Anahtarı'!$A$2:$A$121,1)&lt;&gt;'Cevap Anahtarı'!$C$2:$C$121)))</f>
        <v/>
      </c>
      <c r="P141" s="15">
        <f>IF($B141="","",ROUND(N141-IF(Ayarlar!$B$6&gt;0,O141/Ayarlar!$B$6,0),2))</f>
        <v/>
      </c>
      <c r="Q141" s="14">
        <f>IF($B141="","",SUMPRODUCT(('Cevap Anahtarı'!$B$2:$B$121=Q$2)*('Cevap Anahtarı'!$C$2:$C$121&lt;&gt;"")*(MID($D141,'Cevap Anahtarı'!$A$2:$A$121,1)='Cevap Anahtarı'!$C$2:$C$121)))</f>
        <v/>
      </c>
      <c r="R141" s="14">
        <f>IF($B141="","",SUMPRODUCT(('Cevap Anahtarı'!$B$2:$B$121=Q$2)*('Cevap Anahtarı'!$C$2:$C$121&lt;&gt;"")*(MID($D141,'Cevap Anahtarı'!$A$2:$A$121,1)&lt;&gt;"")*ISNUMBER(FIND(UPPER(MID($D141,'Cevap Anahtarı'!$A$2:$A$121,1)),"ABCDE"))*(MID($D141,'Cevap Anahtarı'!$A$2:$A$121,1)&lt;&gt;'Cevap Anahtarı'!$C$2:$C$121)))</f>
        <v/>
      </c>
      <c r="S141" s="15">
        <f>IF($B141="","",ROUND(Q141-IF(Ayarlar!$B$6&gt;0,R141/Ayarlar!$B$6,0),2))</f>
        <v/>
      </c>
      <c r="T141" s="14">
        <f>IF($B141="","",SUMPRODUCT(('Cevap Anahtarı'!$B$2:$B$121=T$2)*('Cevap Anahtarı'!$C$2:$C$121&lt;&gt;"")*(MID($D141,'Cevap Anahtarı'!$A$2:$A$121,1)='Cevap Anahtarı'!$C$2:$C$121)))</f>
        <v/>
      </c>
      <c r="U141" s="14">
        <f>IF($B141="","",SUMPRODUCT(('Cevap Anahtarı'!$B$2:$B$121=T$2)*('Cevap Anahtarı'!$C$2:$C$121&lt;&gt;"")*(MID($D141,'Cevap Anahtarı'!$A$2:$A$121,1)&lt;&gt;"")*ISNUMBER(FIND(UPPER(MID($D141,'Cevap Anahtarı'!$A$2:$A$121,1)),"ABCDE"))*(MID($D141,'Cevap Anahtarı'!$A$2:$A$121,1)&lt;&gt;'Cevap Anahtarı'!$C$2:$C$121)))</f>
        <v/>
      </c>
      <c r="V141" s="15">
        <f>IF($B141="","",ROUND(T141-IF(Ayarlar!$B$6&gt;0,U141/Ayarlar!$B$6,0),2))</f>
        <v/>
      </c>
      <c r="W141" s="15">
        <f>IF($B141="","",G141+J141+M141+P141+S141+V141)</f>
        <v/>
      </c>
      <c r="X141" s="14">
        <f>IF($B141="","",RANK(W141,$W$4:$W$503))</f>
        <v/>
      </c>
    </row>
    <row r="142">
      <c r="E142" s="14">
        <f>IF($B142="","",SUMPRODUCT(('Cevap Anahtarı'!$B$2:$B$121=E$2)*('Cevap Anahtarı'!$C$2:$C$121&lt;&gt;"")*(MID($D142,'Cevap Anahtarı'!$A$2:$A$121,1)='Cevap Anahtarı'!$C$2:$C$121)))</f>
        <v/>
      </c>
      <c r="F142" s="14">
        <f>IF($B142="","",SUMPRODUCT(('Cevap Anahtarı'!$B$2:$B$121=E$2)*('Cevap Anahtarı'!$C$2:$C$121&lt;&gt;"")*(MID($D142,'Cevap Anahtarı'!$A$2:$A$121,1)&lt;&gt;"")*ISNUMBER(FIND(UPPER(MID($D142,'Cevap Anahtarı'!$A$2:$A$121,1)),"ABCDE"))*(MID($D142,'Cevap Anahtarı'!$A$2:$A$121,1)&lt;&gt;'Cevap Anahtarı'!$C$2:$C$121)))</f>
        <v/>
      </c>
      <c r="G142" s="15">
        <f>IF($B142="","",ROUND(E142-IF(Ayarlar!$B$6&gt;0,F142/Ayarlar!$B$6,0),2))</f>
        <v/>
      </c>
      <c r="H142" s="14">
        <f>IF($B142="","",SUMPRODUCT(('Cevap Anahtarı'!$B$2:$B$121=H$2)*('Cevap Anahtarı'!$C$2:$C$121&lt;&gt;"")*(MID($D142,'Cevap Anahtarı'!$A$2:$A$121,1)='Cevap Anahtarı'!$C$2:$C$121)))</f>
        <v/>
      </c>
      <c r="I142" s="14">
        <f>IF($B142="","",SUMPRODUCT(('Cevap Anahtarı'!$B$2:$B$121=H$2)*('Cevap Anahtarı'!$C$2:$C$121&lt;&gt;"")*(MID($D142,'Cevap Anahtarı'!$A$2:$A$121,1)&lt;&gt;"")*ISNUMBER(FIND(UPPER(MID($D142,'Cevap Anahtarı'!$A$2:$A$121,1)),"ABCDE"))*(MID($D142,'Cevap Anahtarı'!$A$2:$A$121,1)&lt;&gt;'Cevap Anahtarı'!$C$2:$C$121)))</f>
        <v/>
      </c>
      <c r="J142" s="15">
        <f>IF($B142="","",ROUND(H142-IF(Ayarlar!$B$6&gt;0,I142/Ayarlar!$B$6,0),2))</f>
        <v/>
      </c>
      <c r="K142" s="14">
        <f>IF($B142="","",SUMPRODUCT(('Cevap Anahtarı'!$B$2:$B$121=K$2)*('Cevap Anahtarı'!$C$2:$C$121&lt;&gt;"")*(MID($D142,'Cevap Anahtarı'!$A$2:$A$121,1)='Cevap Anahtarı'!$C$2:$C$121)))</f>
        <v/>
      </c>
      <c r="L142" s="14">
        <f>IF($B142="","",SUMPRODUCT(('Cevap Anahtarı'!$B$2:$B$121=K$2)*('Cevap Anahtarı'!$C$2:$C$121&lt;&gt;"")*(MID($D142,'Cevap Anahtarı'!$A$2:$A$121,1)&lt;&gt;"")*ISNUMBER(FIND(UPPER(MID($D142,'Cevap Anahtarı'!$A$2:$A$121,1)),"ABCDE"))*(MID($D142,'Cevap Anahtarı'!$A$2:$A$121,1)&lt;&gt;'Cevap Anahtarı'!$C$2:$C$121)))</f>
        <v/>
      </c>
      <c r="M142" s="15">
        <f>IF($B142="","",ROUND(K142-IF(Ayarlar!$B$6&gt;0,L142/Ayarlar!$B$6,0),2))</f>
        <v/>
      </c>
      <c r="N142" s="14">
        <f>IF($B142="","",SUMPRODUCT(('Cevap Anahtarı'!$B$2:$B$121=N$2)*('Cevap Anahtarı'!$C$2:$C$121&lt;&gt;"")*(MID($D142,'Cevap Anahtarı'!$A$2:$A$121,1)='Cevap Anahtarı'!$C$2:$C$121)))</f>
        <v/>
      </c>
      <c r="O142" s="14">
        <f>IF($B142="","",SUMPRODUCT(('Cevap Anahtarı'!$B$2:$B$121=N$2)*('Cevap Anahtarı'!$C$2:$C$121&lt;&gt;"")*(MID($D142,'Cevap Anahtarı'!$A$2:$A$121,1)&lt;&gt;"")*ISNUMBER(FIND(UPPER(MID($D142,'Cevap Anahtarı'!$A$2:$A$121,1)),"ABCDE"))*(MID($D142,'Cevap Anahtarı'!$A$2:$A$121,1)&lt;&gt;'Cevap Anahtarı'!$C$2:$C$121)))</f>
        <v/>
      </c>
      <c r="P142" s="15">
        <f>IF($B142="","",ROUND(N142-IF(Ayarlar!$B$6&gt;0,O142/Ayarlar!$B$6,0),2))</f>
        <v/>
      </c>
      <c r="Q142" s="14">
        <f>IF($B142="","",SUMPRODUCT(('Cevap Anahtarı'!$B$2:$B$121=Q$2)*('Cevap Anahtarı'!$C$2:$C$121&lt;&gt;"")*(MID($D142,'Cevap Anahtarı'!$A$2:$A$121,1)='Cevap Anahtarı'!$C$2:$C$121)))</f>
        <v/>
      </c>
      <c r="R142" s="14">
        <f>IF($B142="","",SUMPRODUCT(('Cevap Anahtarı'!$B$2:$B$121=Q$2)*('Cevap Anahtarı'!$C$2:$C$121&lt;&gt;"")*(MID($D142,'Cevap Anahtarı'!$A$2:$A$121,1)&lt;&gt;"")*ISNUMBER(FIND(UPPER(MID($D142,'Cevap Anahtarı'!$A$2:$A$121,1)),"ABCDE"))*(MID($D142,'Cevap Anahtarı'!$A$2:$A$121,1)&lt;&gt;'Cevap Anahtarı'!$C$2:$C$121)))</f>
        <v/>
      </c>
      <c r="S142" s="15">
        <f>IF($B142="","",ROUND(Q142-IF(Ayarlar!$B$6&gt;0,R142/Ayarlar!$B$6,0),2))</f>
        <v/>
      </c>
      <c r="T142" s="14">
        <f>IF($B142="","",SUMPRODUCT(('Cevap Anahtarı'!$B$2:$B$121=T$2)*('Cevap Anahtarı'!$C$2:$C$121&lt;&gt;"")*(MID($D142,'Cevap Anahtarı'!$A$2:$A$121,1)='Cevap Anahtarı'!$C$2:$C$121)))</f>
        <v/>
      </c>
      <c r="U142" s="14">
        <f>IF($B142="","",SUMPRODUCT(('Cevap Anahtarı'!$B$2:$B$121=T$2)*('Cevap Anahtarı'!$C$2:$C$121&lt;&gt;"")*(MID($D142,'Cevap Anahtarı'!$A$2:$A$121,1)&lt;&gt;"")*ISNUMBER(FIND(UPPER(MID($D142,'Cevap Anahtarı'!$A$2:$A$121,1)),"ABCDE"))*(MID($D142,'Cevap Anahtarı'!$A$2:$A$121,1)&lt;&gt;'Cevap Anahtarı'!$C$2:$C$121)))</f>
        <v/>
      </c>
      <c r="V142" s="15">
        <f>IF($B142="","",ROUND(T142-IF(Ayarlar!$B$6&gt;0,U142/Ayarlar!$B$6,0),2))</f>
        <v/>
      </c>
      <c r="W142" s="15">
        <f>IF($B142="","",G142+J142+M142+P142+S142+V142)</f>
        <v/>
      </c>
      <c r="X142" s="14">
        <f>IF($B142="","",RANK(W142,$W$4:$W$503))</f>
        <v/>
      </c>
    </row>
    <row r="143">
      <c r="E143" s="14">
        <f>IF($B143="","",SUMPRODUCT(('Cevap Anahtarı'!$B$2:$B$121=E$2)*('Cevap Anahtarı'!$C$2:$C$121&lt;&gt;"")*(MID($D143,'Cevap Anahtarı'!$A$2:$A$121,1)='Cevap Anahtarı'!$C$2:$C$121)))</f>
        <v/>
      </c>
      <c r="F143" s="14">
        <f>IF($B143="","",SUMPRODUCT(('Cevap Anahtarı'!$B$2:$B$121=E$2)*('Cevap Anahtarı'!$C$2:$C$121&lt;&gt;"")*(MID($D143,'Cevap Anahtarı'!$A$2:$A$121,1)&lt;&gt;"")*ISNUMBER(FIND(UPPER(MID($D143,'Cevap Anahtarı'!$A$2:$A$121,1)),"ABCDE"))*(MID($D143,'Cevap Anahtarı'!$A$2:$A$121,1)&lt;&gt;'Cevap Anahtarı'!$C$2:$C$121)))</f>
        <v/>
      </c>
      <c r="G143" s="15">
        <f>IF($B143="","",ROUND(E143-IF(Ayarlar!$B$6&gt;0,F143/Ayarlar!$B$6,0),2))</f>
        <v/>
      </c>
      <c r="H143" s="14">
        <f>IF($B143="","",SUMPRODUCT(('Cevap Anahtarı'!$B$2:$B$121=H$2)*('Cevap Anahtarı'!$C$2:$C$121&lt;&gt;"")*(MID($D143,'Cevap Anahtarı'!$A$2:$A$121,1)='Cevap Anahtarı'!$C$2:$C$121)))</f>
        <v/>
      </c>
      <c r="I143" s="14">
        <f>IF($B143="","",SUMPRODUCT(('Cevap Anahtarı'!$B$2:$B$121=H$2)*('Cevap Anahtarı'!$C$2:$C$121&lt;&gt;"")*(MID($D143,'Cevap Anahtarı'!$A$2:$A$121,1)&lt;&gt;"")*ISNUMBER(FIND(UPPER(MID($D143,'Cevap Anahtarı'!$A$2:$A$121,1)),"ABCDE"))*(MID($D143,'Cevap Anahtarı'!$A$2:$A$121,1)&lt;&gt;'Cevap Anahtarı'!$C$2:$C$121)))</f>
        <v/>
      </c>
      <c r="J143" s="15">
        <f>IF($B143="","",ROUND(H143-IF(Ayarlar!$B$6&gt;0,I143/Ayarlar!$B$6,0),2))</f>
        <v/>
      </c>
      <c r="K143" s="14">
        <f>IF($B143="","",SUMPRODUCT(('Cevap Anahtarı'!$B$2:$B$121=K$2)*('Cevap Anahtarı'!$C$2:$C$121&lt;&gt;"")*(MID($D143,'Cevap Anahtarı'!$A$2:$A$121,1)='Cevap Anahtarı'!$C$2:$C$121)))</f>
        <v/>
      </c>
      <c r="L143" s="14">
        <f>IF($B143="","",SUMPRODUCT(('Cevap Anahtarı'!$B$2:$B$121=K$2)*('Cevap Anahtarı'!$C$2:$C$121&lt;&gt;"")*(MID($D143,'Cevap Anahtarı'!$A$2:$A$121,1)&lt;&gt;"")*ISNUMBER(FIND(UPPER(MID($D143,'Cevap Anahtarı'!$A$2:$A$121,1)),"ABCDE"))*(MID($D143,'Cevap Anahtarı'!$A$2:$A$121,1)&lt;&gt;'Cevap Anahtarı'!$C$2:$C$121)))</f>
        <v/>
      </c>
      <c r="M143" s="15">
        <f>IF($B143="","",ROUND(K143-IF(Ayarlar!$B$6&gt;0,L143/Ayarlar!$B$6,0),2))</f>
        <v/>
      </c>
      <c r="N143" s="14">
        <f>IF($B143="","",SUMPRODUCT(('Cevap Anahtarı'!$B$2:$B$121=N$2)*('Cevap Anahtarı'!$C$2:$C$121&lt;&gt;"")*(MID($D143,'Cevap Anahtarı'!$A$2:$A$121,1)='Cevap Anahtarı'!$C$2:$C$121)))</f>
        <v/>
      </c>
      <c r="O143" s="14">
        <f>IF($B143="","",SUMPRODUCT(('Cevap Anahtarı'!$B$2:$B$121=N$2)*('Cevap Anahtarı'!$C$2:$C$121&lt;&gt;"")*(MID($D143,'Cevap Anahtarı'!$A$2:$A$121,1)&lt;&gt;"")*ISNUMBER(FIND(UPPER(MID($D143,'Cevap Anahtarı'!$A$2:$A$121,1)),"ABCDE"))*(MID($D143,'Cevap Anahtarı'!$A$2:$A$121,1)&lt;&gt;'Cevap Anahtarı'!$C$2:$C$121)))</f>
        <v/>
      </c>
      <c r="P143" s="15">
        <f>IF($B143="","",ROUND(N143-IF(Ayarlar!$B$6&gt;0,O143/Ayarlar!$B$6,0),2))</f>
        <v/>
      </c>
      <c r="Q143" s="14">
        <f>IF($B143="","",SUMPRODUCT(('Cevap Anahtarı'!$B$2:$B$121=Q$2)*('Cevap Anahtarı'!$C$2:$C$121&lt;&gt;"")*(MID($D143,'Cevap Anahtarı'!$A$2:$A$121,1)='Cevap Anahtarı'!$C$2:$C$121)))</f>
        <v/>
      </c>
      <c r="R143" s="14">
        <f>IF($B143="","",SUMPRODUCT(('Cevap Anahtarı'!$B$2:$B$121=Q$2)*('Cevap Anahtarı'!$C$2:$C$121&lt;&gt;"")*(MID($D143,'Cevap Anahtarı'!$A$2:$A$121,1)&lt;&gt;"")*ISNUMBER(FIND(UPPER(MID($D143,'Cevap Anahtarı'!$A$2:$A$121,1)),"ABCDE"))*(MID($D143,'Cevap Anahtarı'!$A$2:$A$121,1)&lt;&gt;'Cevap Anahtarı'!$C$2:$C$121)))</f>
        <v/>
      </c>
      <c r="S143" s="15">
        <f>IF($B143="","",ROUND(Q143-IF(Ayarlar!$B$6&gt;0,R143/Ayarlar!$B$6,0),2))</f>
        <v/>
      </c>
      <c r="T143" s="14">
        <f>IF($B143="","",SUMPRODUCT(('Cevap Anahtarı'!$B$2:$B$121=T$2)*('Cevap Anahtarı'!$C$2:$C$121&lt;&gt;"")*(MID($D143,'Cevap Anahtarı'!$A$2:$A$121,1)='Cevap Anahtarı'!$C$2:$C$121)))</f>
        <v/>
      </c>
      <c r="U143" s="14">
        <f>IF($B143="","",SUMPRODUCT(('Cevap Anahtarı'!$B$2:$B$121=T$2)*('Cevap Anahtarı'!$C$2:$C$121&lt;&gt;"")*(MID($D143,'Cevap Anahtarı'!$A$2:$A$121,1)&lt;&gt;"")*ISNUMBER(FIND(UPPER(MID($D143,'Cevap Anahtarı'!$A$2:$A$121,1)),"ABCDE"))*(MID($D143,'Cevap Anahtarı'!$A$2:$A$121,1)&lt;&gt;'Cevap Anahtarı'!$C$2:$C$121)))</f>
        <v/>
      </c>
      <c r="V143" s="15">
        <f>IF($B143="","",ROUND(T143-IF(Ayarlar!$B$6&gt;0,U143/Ayarlar!$B$6,0),2))</f>
        <v/>
      </c>
      <c r="W143" s="15">
        <f>IF($B143="","",G143+J143+M143+P143+S143+V143)</f>
        <v/>
      </c>
      <c r="X143" s="14">
        <f>IF($B143="","",RANK(W143,$W$4:$W$503))</f>
        <v/>
      </c>
    </row>
    <row r="144">
      <c r="E144" s="14">
        <f>IF($B144="","",SUMPRODUCT(('Cevap Anahtarı'!$B$2:$B$121=E$2)*('Cevap Anahtarı'!$C$2:$C$121&lt;&gt;"")*(MID($D144,'Cevap Anahtarı'!$A$2:$A$121,1)='Cevap Anahtarı'!$C$2:$C$121)))</f>
        <v/>
      </c>
      <c r="F144" s="14">
        <f>IF($B144="","",SUMPRODUCT(('Cevap Anahtarı'!$B$2:$B$121=E$2)*('Cevap Anahtarı'!$C$2:$C$121&lt;&gt;"")*(MID($D144,'Cevap Anahtarı'!$A$2:$A$121,1)&lt;&gt;"")*ISNUMBER(FIND(UPPER(MID($D144,'Cevap Anahtarı'!$A$2:$A$121,1)),"ABCDE"))*(MID($D144,'Cevap Anahtarı'!$A$2:$A$121,1)&lt;&gt;'Cevap Anahtarı'!$C$2:$C$121)))</f>
        <v/>
      </c>
      <c r="G144" s="15">
        <f>IF($B144="","",ROUND(E144-IF(Ayarlar!$B$6&gt;0,F144/Ayarlar!$B$6,0),2))</f>
        <v/>
      </c>
      <c r="H144" s="14">
        <f>IF($B144="","",SUMPRODUCT(('Cevap Anahtarı'!$B$2:$B$121=H$2)*('Cevap Anahtarı'!$C$2:$C$121&lt;&gt;"")*(MID($D144,'Cevap Anahtarı'!$A$2:$A$121,1)='Cevap Anahtarı'!$C$2:$C$121)))</f>
        <v/>
      </c>
      <c r="I144" s="14">
        <f>IF($B144="","",SUMPRODUCT(('Cevap Anahtarı'!$B$2:$B$121=H$2)*('Cevap Anahtarı'!$C$2:$C$121&lt;&gt;"")*(MID($D144,'Cevap Anahtarı'!$A$2:$A$121,1)&lt;&gt;"")*ISNUMBER(FIND(UPPER(MID($D144,'Cevap Anahtarı'!$A$2:$A$121,1)),"ABCDE"))*(MID($D144,'Cevap Anahtarı'!$A$2:$A$121,1)&lt;&gt;'Cevap Anahtarı'!$C$2:$C$121)))</f>
        <v/>
      </c>
      <c r="J144" s="15">
        <f>IF($B144="","",ROUND(H144-IF(Ayarlar!$B$6&gt;0,I144/Ayarlar!$B$6,0),2))</f>
        <v/>
      </c>
      <c r="K144" s="14">
        <f>IF($B144="","",SUMPRODUCT(('Cevap Anahtarı'!$B$2:$B$121=K$2)*('Cevap Anahtarı'!$C$2:$C$121&lt;&gt;"")*(MID($D144,'Cevap Anahtarı'!$A$2:$A$121,1)='Cevap Anahtarı'!$C$2:$C$121)))</f>
        <v/>
      </c>
      <c r="L144" s="14">
        <f>IF($B144="","",SUMPRODUCT(('Cevap Anahtarı'!$B$2:$B$121=K$2)*('Cevap Anahtarı'!$C$2:$C$121&lt;&gt;"")*(MID($D144,'Cevap Anahtarı'!$A$2:$A$121,1)&lt;&gt;"")*ISNUMBER(FIND(UPPER(MID($D144,'Cevap Anahtarı'!$A$2:$A$121,1)),"ABCDE"))*(MID($D144,'Cevap Anahtarı'!$A$2:$A$121,1)&lt;&gt;'Cevap Anahtarı'!$C$2:$C$121)))</f>
        <v/>
      </c>
      <c r="M144" s="15">
        <f>IF($B144="","",ROUND(K144-IF(Ayarlar!$B$6&gt;0,L144/Ayarlar!$B$6,0),2))</f>
        <v/>
      </c>
      <c r="N144" s="14">
        <f>IF($B144="","",SUMPRODUCT(('Cevap Anahtarı'!$B$2:$B$121=N$2)*('Cevap Anahtarı'!$C$2:$C$121&lt;&gt;"")*(MID($D144,'Cevap Anahtarı'!$A$2:$A$121,1)='Cevap Anahtarı'!$C$2:$C$121)))</f>
        <v/>
      </c>
      <c r="O144" s="14">
        <f>IF($B144="","",SUMPRODUCT(('Cevap Anahtarı'!$B$2:$B$121=N$2)*('Cevap Anahtarı'!$C$2:$C$121&lt;&gt;"")*(MID($D144,'Cevap Anahtarı'!$A$2:$A$121,1)&lt;&gt;"")*ISNUMBER(FIND(UPPER(MID($D144,'Cevap Anahtarı'!$A$2:$A$121,1)),"ABCDE"))*(MID($D144,'Cevap Anahtarı'!$A$2:$A$121,1)&lt;&gt;'Cevap Anahtarı'!$C$2:$C$121)))</f>
        <v/>
      </c>
      <c r="P144" s="15">
        <f>IF($B144="","",ROUND(N144-IF(Ayarlar!$B$6&gt;0,O144/Ayarlar!$B$6,0),2))</f>
        <v/>
      </c>
      <c r="Q144" s="14">
        <f>IF($B144="","",SUMPRODUCT(('Cevap Anahtarı'!$B$2:$B$121=Q$2)*('Cevap Anahtarı'!$C$2:$C$121&lt;&gt;"")*(MID($D144,'Cevap Anahtarı'!$A$2:$A$121,1)='Cevap Anahtarı'!$C$2:$C$121)))</f>
        <v/>
      </c>
      <c r="R144" s="14">
        <f>IF($B144="","",SUMPRODUCT(('Cevap Anahtarı'!$B$2:$B$121=Q$2)*('Cevap Anahtarı'!$C$2:$C$121&lt;&gt;"")*(MID($D144,'Cevap Anahtarı'!$A$2:$A$121,1)&lt;&gt;"")*ISNUMBER(FIND(UPPER(MID($D144,'Cevap Anahtarı'!$A$2:$A$121,1)),"ABCDE"))*(MID($D144,'Cevap Anahtarı'!$A$2:$A$121,1)&lt;&gt;'Cevap Anahtarı'!$C$2:$C$121)))</f>
        <v/>
      </c>
      <c r="S144" s="15">
        <f>IF($B144="","",ROUND(Q144-IF(Ayarlar!$B$6&gt;0,R144/Ayarlar!$B$6,0),2))</f>
        <v/>
      </c>
      <c r="T144" s="14">
        <f>IF($B144="","",SUMPRODUCT(('Cevap Anahtarı'!$B$2:$B$121=T$2)*('Cevap Anahtarı'!$C$2:$C$121&lt;&gt;"")*(MID($D144,'Cevap Anahtarı'!$A$2:$A$121,1)='Cevap Anahtarı'!$C$2:$C$121)))</f>
        <v/>
      </c>
      <c r="U144" s="14">
        <f>IF($B144="","",SUMPRODUCT(('Cevap Anahtarı'!$B$2:$B$121=T$2)*('Cevap Anahtarı'!$C$2:$C$121&lt;&gt;"")*(MID($D144,'Cevap Anahtarı'!$A$2:$A$121,1)&lt;&gt;"")*ISNUMBER(FIND(UPPER(MID($D144,'Cevap Anahtarı'!$A$2:$A$121,1)),"ABCDE"))*(MID($D144,'Cevap Anahtarı'!$A$2:$A$121,1)&lt;&gt;'Cevap Anahtarı'!$C$2:$C$121)))</f>
        <v/>
      </c>
      <c r="V144" s="15">
        <f>IF($B144="","",ROUND(T144-IF(Ayarlar!$B$6&gt;0,U144/Ayarlar!$B$6,0),2))</f>
        <v/>
      </c>
      <c r="W144" s="15">
        <f>IF($B144="","",G144+J144+M144+P144+S144+V144)</f>
        <v/>
      </c>
      <c r="X144" s="14">
        <f>IF($B144="","",RANK(W144,$W$4:$W$503))</f>
        <v/>
      </c>
    </row>
    <row r="145">
      <c r="E145" s="14">
        <f>IF($B145="","",SUMPRODUCT(('Cevap Anahtarı'!$B$2:$B$121=E$2)*('Cevap Anahtarı'!$C$2:$C$121&lt;&gt;"")*(MID($D145,'Cevap Anahtarı'!$A$2:$A$121,1)='Cevap Anahtarı'!$C$2:$C$121)))</f>
        <v/>
      </c>
      <c r="F145" s="14">
        <f>IF($B145="","",SUMPRODUCT(('Cevap Anahtarı'!$B$2:$B$121=E$2)*('Cevap Anahtarı'!$C$2:$C$121&lt;&gt;"")*(MID($D145,'Cevap Anahtarı'!$A$2:$A$121,1)&lt;&gt;"")*ISNUMBER(FIND(UPPER(MID($D145,'Cevap Anahtarı'!$A$2:$A$121,1)),"ABCDE"))*(MID($D145,'Cevap Anahtarı'!$A$2:$A$121,1)&lt;&gt;'Cevap Anahtarı'!$C$2:$C$121)))</f>
        <v/>
      </c>
      <c r="G145" s="15">
        <f>IF($B145="","",ROUND(E145-IF(Ayarlar!$B$6&gt;0,F145/Ayarlar!$B$6,0),2))</f>
        <v/>
      </c>
      <c r="H145" s="14">
        <f>IF($B145="","",SUMPRODUCT(('Cevap Anahtarı'!$B$2:$B$121=H$2)*('Cevap Anahtarı'!$C$2:$C$121&lt;&gt;"")*(MID($D145,'Cevap Anahtarı'!$A$2:$A$121,1)='Cevap Anahtarı'!$C$2:$C$121)))</f>
        <v/>
      </c>
      <c r="I145" s="14">
        <f>IF($B145="","",SUMPRODUCT(('Cevap Anahtarı'!$B$2:$B$121=H$2)*('Cevap Anahtarı'!$C$2:$C$121&lt;&gt;"")*(MID($D145,'Cevap Anahtarı'!$A$2:$A$121,1)&lt;&gt;"")*ISNUMBER(FIND(UPPER(MID($D145,'Cevap Anahtarı'!$A$2:$A$121,1)),"ABCDE"))*(MID($D145,'Cevap Anahtarı'!$A$2:$A$121,1)&lt;&gt;'Cevap Anahtarı'!$C$2:$C$121)))</f>
        <v/>
      </c>
      <c r="J145" s="15">
        <f>IF($B145="","",ROUND(H145-IF(Ayarlar!$B$6&gt;0,I145/Ayarlar!$B$6,0),2))</f>
        <v/>
      </c>
      <c r="K145" s="14">
        <f>IF($B145="","",SUMPRODUCT(('Cevap Anahtarı'!$B$2:$B$121=K$2)*('Cevap Anahtarı'!$C$2:$C$121&lt;&gt;"")*(MID($D145,'Cevap Anahtarı'!$A$2:$A$121,1)='Cevap Anahtarı'!$C$2:$C$121)))</f>
        <v/>
      </c>
      <c r="L145" s="14">
        <f>IF($B145="","",SUMPRODUCT(('Cevap Anahtarı'!$B$2:$B$121=K$2)*('Cevap Anahtarı'!$C$2:$C$121&lt;&gt;"")*(MID($D145,'Cevap Anahtarı'!$A$2:$A$121,1)&lt;&gt;"")*ISNUMBER(FIND(UPPER(MID($D145,'Cevap Anahtarı'!$A$2:$A$121,1)),"ABCDE"))*(MID($D145,'Cevap Anahtarı'!$A$2:$A$121,1)&lt;&gt;'Cevap Anahtarı'!$C$2:$C$121)))</f>
        <v/>
      </c>
      <c r="M145" s="15">
        <f>IF($B145="","",ROUND(K145-IF(Ayarlar!$B$6&gt;0,L145/Ayarlar!$B$6,0),2))</f>
        <v/>
      </c>
      <c r="N145" s="14">
        <f>IF($B145="","",SUMPRODUCT(('Cevap Anahtarı'!$B$2:$B$121=N$2)*('Cevap Anahtarı'!$C$2:$C$121&lt;&gt;"")*(MID($D145,'Cevap Anahtarı'!$A$2:$A$121,1)='Cevap Anahtarı'!$C$2:$C$121)))</f>
        <v/>
      </c>
      <c r="O145" s="14">
        <f>IF($B145="","",SUMPRODUCT(('Cevap Anahtarı'!$B$2:$B$121=N$2)*('Cevap Anahtarı'!$C$2:$C$121&lt;&gt;"")*(MID($D145,'Cevap Anahtarı'!$A$2:$A$121,1)&lt;&gt;"")*ISNUMBER(FIND(UPPER(MID($D145,'Cevap Anahtarı'!$A$2:$A$121,1)),"ABCDE"))*(MID($D145,'Cevap Anahtarı'!$A$2:$A$121,1)&lt;&gt;'Cevap Anahtarı'!$C$2:$C$121)))</f>
        <v/>
      </c>
      <c r="P145" s="15">
        <f>IF($B145="","",ROUND(N145-IF(Ayarlar!$B$6&gt;0,O145/Ayarlar!$B$6,0),2))</f>
        <v/>
      </c>
      <c r="Q145" s="14">
        <f>IF($B145="","",SUMPRODUCT(('Cevap Anahtarı'!$B$2:$B$121=Q$2)*('Cevap Anahtarı'!$C$2:$C$121&lt;&gt;"")*(MID($D145,'Cevap Anahtarı'!$A$2:$A$121,1)='Cevap Anahtarı'!$C$2:$C$121)))</f>
        <v/>
      </c>
      <c r="R145" s="14">
        <f>IF($B145="","",SUMPRODUCT(('Cevap Anahtarı'!$B$2:$B$121=Q$2)*('Cevap Anahtarı'!$C$2:$C$121&lt;&gt;"")*(MID($D145,'Cevap Anahtarı'!$A$2:$A$121,1)&lt;&gt;"")*ISNUMBER(FIND(UPPER(MID($D145,'Cevap Anahtarı'!$A$2:$A$121,1)),"ABCDE"))*(MID($D145,'Cevap Anahtarı'!$A$2:$A$121,1)&lt;&gt;'Cevap Anahtarı'!$C$2:$C$121)))</f>
        <v/>
      </c>
      <c r="S145" s="15">
        <f>IF($B145="","",ROUND(Q145-IF(Ayarlar!$B$6&gt;0,R145/Ayarlar!$B$6,0),2))</f>
        <v/>
      </c>
      <c r="T145" s="14">
        <f>IF($B145="","",SUMPRODUCT(('Cevap Anahtarı'!$B$2:$B$121=T$2)*('Cevap Anahtarı'!$C$2:$C$121&lt;&gt;"")*(MID($D145,'Cevap Anahtarı'!$A$2:$A$121,1)='Cevap Anahtarı'!$C$2:$C$121)))</f>
        <v/>
      </c>
      <c r="U145" s="14">
        <f>IF($B145="","",SUMPRODUCT(('Cevap Anahtarı'!$B$2:$B$121=T$2)*('Cevap Anahtarı'!$C$2:$C$121&lt;&gt;"")*(MID($D145,'Cevap Anahtarı'!$A$2:$A$121,1)&lt;&gt;"")*ISNUMBER(FIND(UPPER(MID($D145,'Cevap Anahtarı'!$A$2:$A$121,1)),"ABCDE"))*(MID($D145,'Cevap Anahtarı'!$A$2:$A$121,1)&lt;&gt;'Cevap Anahtarı'!$C$2:$C$121)))</f>
        <v/>
      </c>
      <c r="V145" s="15">
        <f>IF($B145="","",ROUND(T145-IF(Ayarlar!$B$6&gt;0,U145/Ayarlar!$B$6,0),2))</f>
        <v/>
      </c>
      <c r="W145" s="15">
        <f>IF($B145="","",G145+J145+M145+P145+S145+V145)</f>
        <v/>
      </c>
      <c r="X145" s="14">
        <f>IF($B145="","",RANK(W145,$W$4:$W$503))</f>
        <v/>
      </c>
    </row>
    <row r="146">
      <c r="E146" s="14">
        <f>IF($B146="","",SUMPRODUCT(('Cevap Anahtarı'!$B$2:$B$121=E$2)*('Cevap Anahtarı'!$C$2:$C$121&lt;&gt;"")*(MID($D146,'Cevap Anahtarı'!$A$2:$A$121,1)='Cevap Anahtarı'!$C$2:$C$121)))</f>
        <v/>
      </c>
      <c r="F146" s="14">
        <f>IF($B146="","",SUMPRODUCT(('Cevap Anahtarı'!$B$2:$B$121=E$2)*('Cevap Anahtarı'!$C$2:$C$121&lt;&gt;"")*(MID($D146,'Cevap Anahtarı'!$A$2:$A$121,1)&lt;&gt;"")*ISNUMBER(FIND(UPPER(MID($D146,'Cevap Anahtarı'!$A$2:$A$121,1)),"ABCDE"))*(MID($D146,'Cevap Anahtarı'!$A$2:$A$121,1)&lt;&gt;'Cevap Anahtarı'!$C$2:$C$121)))</f>
        <v/>
      </c>
      <c r="G146" s="15">
        <f>IF($B146="","",ROUND(E146-IF(Ayarlar!$B$6&gt;0,F146/Ayarlar!$B$6,0),2))</f>
        <v/>
      </c>
      <c r="H146" s="14">
        <f>IF($B146="","",SUMPRODUCT(('Cevap Anahtarı'!$B$2:$B$121=H$2)*('Cevap Anahtarı'!$C$2:$C$121&lt;&gt;"")*(MID($D146,'Cevap Anahtarı'!$A$2:$A$121,1)='Cevap Anahtarı'!$C$2:$C$121)))</f>
        <v/>
      </c>
      <c r="I146" s="14">
        <f>IF($B146="","",SUMPRODUCT(('Cevap Anahtarı'!$B$2:$B$121=H$2)*('Cevap Anahtarı'!$C$2:$C$121&lt;&gt;"")*(MID($D146,'Cevap Anahtarı'!$A$2:$A$121,1)&lt;&gt;"")*ISNUMBER(FIND(UPPER(MID($D146,'Cevap Anahtarı'!$A$2:$A$121,1)),"ABCDE"))*(MID($D146,'Cevap Anahtarı'!$A$2:$A$121,1)&lt;&gt;'Cevap Anahtarı'!$C$2:$C$121)))</f>
        <v/>
      </c>
      <c r="J146" s="15">
        <f>IF($B146="","",ROUND(H146-IF(Ayarlar!$B$6&gt;0,I146/Ayarlar!$B$6,0),2))</f>
        <v/>
      </c>
      <c r="K146" s="14">
        <f>IF($B146="","",SUMPRODUCT(('Cevap Anahtarı'!$B$2:$B$121=K$2)*('Cevap Anahtarı'!$C$2:$C$121&lt;&gt;"")*(MID($D146,'Cevap Anahtarı'!$A$2:$A$121,1)='Cevap Anahtarı'!$C$2:$C$121)))</f>
        <v/>
      </c>
      <c r="L146" s="14">
        <f>IF($B146="","",SUMPRODUCT(('Cevap Anahtarı'!$B$2:$B$121=K$2)*('Cevap Anahtarı'!$C$2:$C$121&lt;&gt;"")*(MID($D146,'Cevap Anahtarı'!$A$2:$A$121,1)&lt;&gt;"")*ISNUMBER(FIND(UPPER(MID($D146,'Cevap Anahtarı'!$A$2:$A$121,1)),"ABCDE"))*(MID($D146,'Cevap Anahtarı'!$A$2:$A$121,1)&lt;&gt;'Cevap Anahtarı'!$C$2:$C$121)))</f>
        <v/>
      </c>
      <c r="M146" s="15">
        <f>IF($B146="","",ROUND(K146-IF(Ayarlar!$B$6&gt;0,L146/Ayarlar!$B$6,0),2))</f>
        <v/>
      </c>
      <c r="N146" s="14">
        <f>IF($B146="","",SUMPRODUCT(('Cevap Anahtarı'!$B$2:$B$121=N$2)*('Cevap Anahtarı'!$C$2:$C$121&lt;&gt;"")*(MID($D146,'Cevap Anahtarı'!$A$2:$A$121,1)='Cevap Anahtarı'!$C$2:$C$121)))</f>
        <v/>
      </c>
      <c r="O146" s="14">
        <f>IF($B146="","",SUMPRODUCT(('Cevap Anahtarı'!$B$2:$B$121=N$2)*('Cevap Anahtarı'!$C$2:$C$121&lt;&gt;"")*(MID($D146,'Cevap Anahtarı'!$A$2:$A$121,1)&lt;&gt;"")*ISNUMBER(FIND(UPPER(MID($D146,'Cevap Anahtarı'!$A$2:$A$121,1)),"ABCDE"))*(MID($D146,'Cevap Anahtarı'!$A$2:$A$121,1)&lt;&gt;'Cevap Anahtarı'!$C$2:$C$121)))</f>
        <v/>
      </c>
      <c r="P146" s="15">
        <f>IF($B146="","",ROUND(N146-IF(Ayarlar!$B$6&gt;0,O146/Ayarlar!$B$6,0),2))</f>
        <v/>
      </c>
      <c r="Q146" s="14">
        <f>IF($B146="","",SUMPRODUCT(('Cevap Anahtarı'!$B$2:$B$121=Q$2)*('Cevap Anahtarı'!$C$2:$C$121&lt;&gt;"")*(MID($D146,'Cevap Anahtarı'!$A$2:$A$121,1)='Cevap Anahtarı'!$C$2:$C$121)))</f>
        <v/>
      </c>
      <c r="R146" s="14">
        <f>IF($B146="","",SUMPRODUCT(('Cevap Anahtarı'!$B$2:$B$121=Q$2)*('Cevap Anahtarı'!$C$2:$C$121&lt;&gt;"")*(MID($D146,'Cevap Anahtarı'!$A$2:$A$121,1)&lt;&gt;"")*ISNUMBER(FIND(UPPER(MID($D146,'Cevap Anahtarı'!$A$2:$A$121,1)),"ABCDE"))*(MID($D146,'Cevap Anahtarı'!$A$2:$A$121,1)&lt;&gt;'Cevap Anahtarı'!$C$2:$C$121)))</f>
        <v/>
      </c>
      <c r="S146" s="15">
        <f>IF($B146="","",ROUND(Q146-IF(Ayarlar!$B$6&gt;0,R146/Ayarlar!$B$6,0),2))</f>
        <v/>
      </c>
      <c r="T146" s="14">
        <f>IF($B146="","",SUMPRODUCT(('Cevap Anahtarı'!$B$2:$B$121=T$2)*('Cevap Anahtarı'!$C$2:$C$121&lt;&gt;"")*(MID($D146,'Cevap Anahtarı'!$A$2:$A$121,1)='Cevap Anahtarı'!$C$2:$C$121)))</f>
        <v/>
      </c>
      <c r="U146" s="14">
        <f>IF($B146="","",SUMPRODUCT(('Cevap Anahtarı'!$B$2:$B$121=T$2)*('Cevap Anahtarı'!$C$2:$C$121&lt;&gt;"")*(MID($D146,'Cevap Anahtarı'!$A$2:$A$121,1)&lt;&gt;"")*ISNUMBER(FIND(UPPER(MID($D146,'Cevap Anahtarı'!$A$2:$A$121,1)),"ABCDE"))*(MID($D146,'Cevap Anahtarı'!$A$2:$A$121,1)&lt;&gt;'Cevap Anahtarı'!$C$2:$C$121)))</f>
        <v/>
      </c>
      <c r="V146" s="15">
        <f>IF($B146="","",ROUND(T146-IF(Ayarlar!$B$6&gt;0,U146/Ayarlar!$B$6,0),2))</f>
        <v/>
      </c>
      <c r="W146" s="15">
        <f>IF($B146="","",G146+J146+M146+P146+S146+V146)</f>
        <v/>
      </c>
      <c r="X146" s="14">
        <f>IF($B146="","",RANK(W146,$W$4:$W$503))</f>
        <v/>
      </c>
    </row>
    <row r="147">
      <c r="E147" s="14">
        <f>IF($B147="","",SUMPRODUCT(('Cevap Anahtarı'!$B$2:$B$121=E$2)*('Cevap Anahtarı'!$C$2:$C$121&lt;&gt;"")*(MID($D147,'Cevap Anahtarı'!$A$2:$A$121,1)='Cevap Anahtarı'!$C$2:$C$121)))</f>
        <v/>
      </c>
      <c r="F147" s="14">
        <f>IF($B147="","",SUMPRODUCT(('Cevap Anahtarı'!$B$2:$B$121=E$2)*('Cevap Anahtarı'!$C$2:$C$121&lt;&gt;"")*(MID($D147,'Cevap Anahtarı'!$A$2:$A$121,1)&lt;&gt;"")*ISNUMBER(FIND(UPPER(MID($D147,'Cevap Anahtarı'!$A$2:$A$121,1)),"ABCDE"))*(MID($D147,'Cevap Anahtarı'!$A$2:$A$121,1)&lt;&gt;'Cevap Anahtarı'!$C$2:$C$121)))</f>
        <v/>
      </c>
      <c r="G147" s="15">
        <f>IF($B147="","",ROUND(E147-IF(Ayarlar!$B$6&gt;0,F147/Ayarlar!$B$6,0),2))</f>
        <v/>
      </c>
      <c r="H147" s="14">
        <f>IF($B147="","",SUMPRODUCT(('Cevap Anahtarı'!$B$2:$B$121=H$2)*('Cevap Anahtarı'!$C$2:$C$121&lt;&gt;"")*(MID($D147,'Cevap Anahtarı'!$A$2:$A$121,1)='Cevap Anahtarı'!$C$2:$C$121)))</f>
        <v/>
      </c>
      <c r="I147" s="14">
        <f>IF($B147="","",SUMPRODUCT(('Cevap Anahtarı'!$B$2:$B$121=H$2)*('Cevap Anahtarı'!$C$2:$C$121&lt;&gt;"")*(MID($D147,'Cevap Anahtarı'!$A$2:$A$121,1)&lt;&gt;"")*ISNUMBER(FIND(UPPER(MID($D147,'Cevap Anahtarı'!$A$2:$A$121,1)),"ABCDE"))*(MID($D147,'Cevap Anahtarı'!$A$2:$A$121,1)&lt;&gt;'Cevap Anahtarı'!$C$2:$C$121)))</f>
        <v/>
      </c>
      <c r="J147" s="15">
        <f>IF($B147="","",ROUND(H147-IF(Ayarlar!$B$6&gt;0,I147/Ayarlar!$B$6,0),2))</f>
        <v/>
      </c>
      <c r="K147" s="14">
        <f>IF($B147="","",SUMPRODUCT(('Cevap Anahtarı'!$B$2:$B$121=K$2)*('Cevap Anahtarı'!$C$2:$C$121&lt;&gt;"")*(MID($D147,'Cevap Anahtarı'!$A$2:$A$121,1)='Cevap Anahtarı'!$C$2:$C$121)))</f>
        <v/>
      </c>
      <c r="L147" s="14">
        <f>IF($B147="","",SUMPRODUCT(('Cevap Anahtarı'!$B$2:$B$121=K$2)*('Cevap Anahtarı'!$C$2:$C$121&lt;&gt;"")*(MID($D147,'Cevap Anahtarı'!$A$2:$A$121,1)&lt;&gt;"")*ISNUMBER(FIND(UPPER(MID($D147,'Cevap Anahtarı'!$A$2:$A$121,1)),"ABCDE"))*(MID($D147,'Cevap Anahtarı'!$A$2:$A$121,1)&lt;&gt;'Cevap Anahtarı'!$C$2:$C$121)))</f>
        <v/>
      </c>
      <c r="M147" s="15">
        <f>IF($B147="","",ROUND(K147-IF(Ayarlar!$B$6&gt;0,L147/Ayarlar!$B$6,0),2))</f>
        <v/>
      </c>
      <c r="N147" s="14">
        <f>IF($B147="","",SUMPRODUCT(('Cevap Anahtarı'!$B$2:$B$121=N$2)*('Cevap Anahtarı'!$C$2:$C$121&lt;&gt;"")*(MID($D147,'Cevap Anahtarı'!$A$2:$A$121,1)='Cevap Anahtarı'!$C$2:$C$121)))</f>
        <v/>
      </c>
      <c r="O147" s="14">
        <f>IF($B147="","",SUMPRODUCT(('Cevap Anahtarı'!$B$2:$B$121=N$2)*('Cevap Anahtarı'!$C$2:$C$121&lt;&gt;"")*(MID($D147,'Cevap Anahtarı'!$A$2:$A$121,1)&lt;&gt;"")*ISNUMBER(FIND(UPPER(MID($D147,'Cevap Anahtarı'!$A$2:$A$121,1)),"ABCDE"))*(MID($D147,'Cevap Anahtarı'!$A$2:$A$121,1)&lt;&gt;'Cevap Anahtarı'!$C$2:$C$121)))</f>
        <v/>
      </c>
      <c r="P147" s="15">
        <f>IF($B147="","",ROUND(N147-IF(Ayarlar!$B$6&gt;0,O147/Ayarlar!$B$6,0),2))</f>
        <v/>
      </c>
      <c r="Q147" s="14">
        <f>IF($B147="","",SUMPRODUCT(('Cevap Anahtarı'!$B$2:$B$121=Q$2)*('Cevap Anahtarı'!$C$2:$C$121&lt;&gt;"")*(MID($D147,'Cevap Anahtarı'!$A$2:$A$121,1)='Cevap Anahtarı'!$C$2:$C$121)))</f>
        <v/>
      </c>
      <c r="R147" s="14">
        <f>IF($B147="","",SUMPRODUCT(('Cevap Anahtarı'!$B$2:$B$121=Q$2)*('Cevap Anahtarı'!$C$2:$C$121&lt;&gt;"")*(MID($D147,'Cevap Anahtarı'!$A$2:$A$121,1)&lt;&gt;"")*ISNUMBER(FIND(UPPER(MID($D147,'Cevap Anahtarı'!$A$2:$A$121,1)),"ABCDE"))*(MID($D147,'Cevap Anahtarı'!$A$2:$A$121,1)&lt;&gt;'Cevap Anahtarı'!$C$2:$C$121)))</f>
        <v/>
      </c>
      <c r="S147" s="15">
        <f>IF($B147="","",ROUND(Q147-IF(Ayarlar!$B$6&gt;0,R147/Ayarlar!$B$6,0),2))</f>
        <v/>
      </c>
      <c r="T147" s="14">
        <f>IF($B147="","",SUMPRODUCT(('Cevap Anahtarı'!$B$2:$B$121=T$2)*('Cevap Anahtarı'!$C$2:$C$121&lt;&gt;"")*(MID($D147,'Cevap Anahtarı'!$A$2:$A$121,1)='Cevap Anahtarı'!$C$2:$C$121)))</f>
        <v/>
      </c>
      <c r="U147" s="14">
        <f>IF($B147="","",SUMPRODUCT(('Cevap Anahtarı'!$B$2:$B$121=T$2)*('Cevap Anahtarı'!$C$2:$C$121&lt;&gt;"")*(MID($D147,'Cevap Anahtarı'!$A$2:$A$121,1)&lt;&gt;"")*ISNUMBER(FIND(UPPER(MID($D147,'Cevap Anahtarı'!$A$2:$A$121,1)),"ABCDE"))*(MID($D147,'Cevap Anahtarı'!$A$2:$A$121,1)&lt;&gt;'Cevap Anahtarı'!$C$2:$C$121)))</f>
        <v/>
      </c>
      <c r="V147" s="15">
        <f>IF($B147="","",ROUND(T147-IF(Ayarlar!$B$6&gt;0,U147/Ayarlar!$B$6,0),2))</f>
        <v/>
      </c>
      <c r="W147" s="15">
        <f>IF($B147="","",G147+J147+M147+P147+S147+V147)</f>
        <v/>
      </c>
      <c r="X147" s="14">
        <f>IF($B147="","",RANK(W147,$W$4:$W$503))</f>
        <v/>
      </c>
    </row>
    <row r="148">
      <c r="E148" s="14">
        <f>IF($B148="","",SUMPRODUCT(('Cevap Anahtarı'!$B$2:$B$121=E$2)*('Cevap Anahtarı'!$C$2:$C$121&lt;&gt;"")*(MID($D148,'Cevap Anahtarı'!$A$2:$A$121,1)='Cevap Anahtarı'!$C$2:$C$121)))</f>
        <v/>
      </c>
      <c r="F148" s="14">
        <f>IF($B148="","",SUMPRODUCT(('Cevap Anahtarı'!$B$2:$B$121=E$2)*('Cevap Anahtarı'!$C$2:$C$121&lt;&gt;"")*(MID($D148,'Cevap Anahtarı'!$A$2:$A$121,1)&lt;&gt;"")*ISNUMBER(FIND(UPPER(MID($D148,'Cevap Anahtarı'!$A$2:$A$121,1)),"ABCDE"))*(MID($D148,'Cevap Anahtarı'!$A$2:$A$121,1)&lt;&gt;'Cevap Anahtarı'!$C$2:$C$121)))</f>
        <v/>
      </c>
      <c r="G148" s="15">
        <f>IF($B148="","",ROUND(E148-IF(Ayarlar!$B$6&gt;0,F148/Ayarlar!$B$6,0),2))</f>
        <v/>
      </c>
      <c r="H148" s="14">
        <f>IF($B148="","",SUMPRODUCT(('Cevap Anahtarı'!$B$2:$B$121=H$2)*('Cevap Anahtarı'!$C$2:$C$121&lt;&gt;"")*(MID($D148,'Cevap Anahtarı'!$A$2:$A$121,1)='Cevap Anahtarı'!$C$2:$C$121)))</f>
        <v/>
      </c>
      <c r="I148" s="14">
        <f>IF($B148="","",SUMPRODUCT(('Cevap Anahtarı'!$B$2:$B$121=H$2)*('Cevap Anahtarı'!$C$2:$C$121&lt;&gt;"")*(MID($D148,'Cevap Anahtarı'!$A$2:$A$121,1)&lt;&gt;"")*ISNUMBER(FIND(UPPER(MID($D148,'Cevap Anahtarı'!$A$2:$A$121,1)),"ABCDE"))*(MID($D148,'Cevap Anahtarı'!$A$2:$A$121,1)&lt;&gt;'Cevap Anahtarı'!$C$2:$C$121)))</f>
        <v/>
      </c>
      <c r="J148" s="15">
        <f>IF($B148="","",ROUND(H148-IF(Ayarlar!$B$6&gt;0,I148/Ayarlar!$B$6,0),2))</f>
        <v/>
      </c>
      <c r="K148" s="14">
        <f>IF($B148="","",SUMPRODUCT(('Cevap Anahtarı'!$B$2:$B$121=K$2)*('Cevap Anahtarı'!$C$2:$C$121&lt;&gt;"")*(MID($D148,'Cevap Anahtarı'!$A$2:$A$121,1)='Cevap Anahtarı'!$C$2:$C$121)))</f>
        <v/>
      </c>
      <c r="L148" s="14">
        <f>IF($B148="","",SUMPRODUCT(('Cevap Anahtarı'!$B$2:$B$121=K$2)*('Cevap Anahtarı'!$C$2:$C$121&lt;&gt;"")*(MID($D148,'Cevap Anahtarı'!$A$2:$A$121,1)&lt;&gt;"")*ISNUMBER(FIND(UPPER(MID($D148,'Cevap Anahtarı'!$A$2:$A$121,1)),"ABCDE"))*(MID($D148,'Cevap Anahtarı'!$A$2:$A$121,1)&lt;&gt;'Cevap Anahtarı'!$C$2:$C$121)))</f>
        <v/>
      </c>
      <c r="M148" s="15">
        <f>IF($B148="","",ROUND(K148-IF(Ayarlar!$B$6&gt;0,L148/Ayarlar!$B$6,0),2))</f>
        <v/>
      </c>
      <c r="N148" s="14">
        <f>IF($B148="","",SUMPRODUCT(('Cevap Anahtarı'!$B$2:$B$121=N$2)*('Cevap Anahtarı'!$C$2:$C$121&lt;&gt;"")*(MID($D148,'Cevap Anahtarı'!$A$2:$A$121,1)='Cevap Anahtarı'!$C$2:$C$121)))</f>
        <v/>
      </c>
      <c r="O148" s="14">
        <f>IF($B148="","",SUMPRODUCT(('Cevap Anahtarı'!$B$2:$B$121=N$2)*('Cevap Anahtarı'!$C$2:$C$121&lt;&gt;"")*(MID($D148,'Cevap Anahtarı'!$A$2:$A$121,1)&lt;&gt;"")*ISNUMBER(FIND(UPPER(MID($D148,'Cevap Anahtarı'!$A$2:$A$121,1)),"ABCDE"))*(MID($D148,'Cevap Anahtarı'!$A$2:$A$121,1)&lt;&gt;'Cevap Anahtarı'!$C$2:$C$121)))</f>
        <v/>
      </c>
      <c r="P148" s="15">
        <f>IF($B148="","",ROUND(N148-IF(Ayarlar!$B$6&gt;0,O148/Ayarlar!$B$6,0),2))</f>
        <v/>
      </c>
      <c r="Q148" s="14">
        <f>IF($B148="","",SUMPRODUCT(('Cevap Anahtarı'!$B$2:$B$121=Q$2)*('Cevap Anahtarı'!$C$2:$C$121&lt;&gt;"")*(MID($D148,'Cevap Anahtarı'!$A$2:$A$121,1)='Cevap Anahtarı'!$C$2:$C$121)))</f>
        <v/>
      </c>
      <c r="R148" s="14">
        <f>IF($B148="","",SUMPRODUCT(('Cevap Anahtarı'!$B$2:$B$121=Q$2)*('Cevap Anahtarı'!$C$2:$C$121&lt;&gt;"")*(MID($D148,'Cevap Anahtarı'!$A$2:$A$121,1)&lt;&gt;"")*ISNUMBER(FIND(UPPER(MID($D148,'Cevap Anahtarı'!$A$2:$A$121,1)),"ABCDE"))*(MID($D148,'Cevap Anahtarı'!$A$2:$A$121,1)&lt;&gt;'Cevap Anahtarı'!$C$2:$C$121)))</f>
        <v/>
      </c>
      <c r="S148" s="15">
        <f>IF($B148="","",ROUND(Q148-IF(Ayarlar!$B$6&gt;0,R148/Ayarlar!$B$6,0),2))</f>
        <v/>
      </c>
      <c r="T148" s="14">
        <f>IF($B148="","",SUMPRODUCT(('Cevap Anahtarı'!$B$2:$B$121=T$2)*('Cevap Anahtarı'!$C$2:$C$121&lt;&gt;"")*(MID($D148,'Cevap Anahtarı'!$A$2:$A$121,1)='Cevap Anahtarı'!$C$2:$C$121)))</f>
        <v/>
      </c>
      <c r="U148" s="14">
        <f>IF($B148="","",SUMPRODUCT(('Cevap Anahtarı'!$B$2:$B$121=T$2)*('Cevap Anahtarı'!$C$2:$C$121&lt;&gt;"")*(MID($D148,'Cevap Anahtarı'!$A$2:$A$121,1)&lt;&gt;"")*ISNUMBER(FIND(UPPER(MID($D148,'Cevap Anahtarı'!$A$2:$A$121,1)),"ABCDE"))*(MID($D148,'Cevap Anahtarı'!$A$2:$A$121,1)&lt;&gt;'Cevap Anahtarı'!$C$2:$C$121)))</f>
        <v/>
      </c>
      <c r="V148" s="15">
        <f>IF($B148="","",ROUND(T148-IF(Ayarlar!$B$6&gt;0,U148/Ayarlar!$B$6,0),2))</f>
        <v/>
      </c>
      <c r="W148" s="15">
        <f>IF($B148="","",G148+J148+M148+P148+S148+V148)</f>
        <v/>
      </c>
      <c r="X148" s="14">
        <f>IF($B148="","",RANK(W148,$W$4:$W$503))</f>
        <v/>
      </c>
    </row>
    <row r="149">
      <c r="E149" s="14">
        <f>IF($B149="","",SUMPRODUCT(('Cevap Anahtarı'!$B$2:$B$121=E$2)*('Cevap Anahtarı'!$C$2:$C$121&lt;&gt;"")*(MID($D149,'Cevap Anahtarı'!$A$2:$A$121,1)='Cevap Anahtarı'!$C$2:$C$121)))</f>
        <v/>
      </c>
      <c r="F149" s="14">
        <f>IF($B149="","",SUMPRODUCT(('Cevap Anahtarı'!$B$2:$B$121=E$2)*('Cevap Anahtarı'!$C$2:$C$121&lt;&gt;"")*(MID($D149,'Cevap Anahtarı'!$A$2:$A$121,1)&lt;&gt;"")*ISNUMBER(FIND(UPPER(MID($D149,'Cevap Anahtarı'!$A$2:$A$121,1)),"ABCDE"))*(MID($D149,'Cevap Anahtarı'!$A$2:$A$121,1)&lt;&gt;'Cevap Anahtarı'!$C$2:$C$121)))</f>
        <v/>
      </c>
      <c r="G149" s="15">
        <f>IF($B149="","",ROUND(E149-IF(Ayarlar!$B$6&gt;0,F149/Ayarlar!$B$6,0),2))</f>
        <v/>
      </c>
      <c r="H149" s="14">
        <f>IF($B149="","",SUMPRODUCT(('Cevap Anahtarı'!$B$2:$B$121=H$2)*('Cevap Anahtarı'!$C$2:$C$121&lt;&gt;"")*(MID($D149,'Cevap Anahtarı'!$A$2:$A$121,1)='Cevap Anahtarı'!$C$2:$C$121)))</f>
        <v/>
      </c>
      <c r="I149" s="14">
        <f>IF($B149="","",SUMPRODUCT(('Cevap Anahtarı'!$B$2:$B$121=H$2)*('Cevap Anahtarı'!$C$2:$C$121&lt;&gt;"")*(MID($D149,'Cevap Anahtarı'!$A$2:$A$121,1)&lt;&gt;"")*ISNUMBER(FIND(UPPER(MID($D149,'Cevap Anahtarı'!$A$2:$A$121,1)),"ABCDE"))*(MID($D149,'Cevap Anahtarı'!$A$2:$A$121,1)&lt;&gt;'Cevap Anahtarı'!$C$2:$C$121)))</f>
        <v/>
      </c>
      <c r="J149" s="15">
        <f>IF($B149="","",ROUND(H149-IF(Ayarlar!$B$6&gt;0,I149/Ayarlar!$B$6,0),2))</f>
        <v/>
      </c>
      <c r="K149" s="14">
        <f>IF($B149="","",SUMPRODUCT(('Cevap Anahtarı'!$B$2:$B$121=K$2)*('Cevap Anahtarı'!$C$2:$C$121&lt;&gt;"")*(MID($D149,'Cevap Anahtarı'!$A$2:$A$121,1)='Cevap Anahtarı'!$C$2:$C$121)))</f>
        <v/>
      </c>
      <c r="L149" s="14">
        <f>IF($B149="","",SUMPRODUCT(('Cevap Anahtarı'!$B$2:$B$121=K$2)*('Cevap Anahtarı'!$C$2:$C$121&lt;&gt;"")*(MID($D149,'Cevap Anahtarı'!$A$2:$A$121,1)&lt;&gt;"")*ISNUMBER(FIND(UPPER(MID($D149,'Cevap Anahtarı'!$A$2:$A$121,1)),"ABCDE"))*(MID($D149,'Cevap Anahtarı'!$A$2:$A$121,1)&lt;&gt;'Cevap Anahtarı'!$C$2:$C$121)))</f>
        <v/>
      </c>
      <c r="M149" s="15">
        <f>IF($B149="","",ROUND(K149-IF(Ayarlar!$B$6&gt;0,L149/Ayarlar!$B$6,0),2))</f>
        <v/>
      </c>
      <c r="N149" s="14">
        <f>IF($B149="","",SUMPRODUCT(('Cevap Anahtarı'!$B$2:$B$121=N$2)*('Cevap Anahtarı'!$C$2:$C$121&lt;&gt;"")*(MID($D149,'Cevap Anahtarı'!$A$2:$A$121,1)='Cevap Anahtarı'!$C$2:$C$121)))</f>
        <v/>
      </c>
      <c r="O149" s="14">
        <f>IF($B149="","",SUMPRODUCT(('Cevap Anahtarı'!$B$2:$B$121=N$2)*('Cevap Anahtarı'!$C$2:$C$121&lt;&gt;"")*(MID($D149,'Cevap Anahtarı'!$A$2:$A$121,1)&lt;&gt;"")*ISNUMBER(FIND(UPPER(MID($D149,'Cevap Anahtarı'!$A$2:$A$121,1)),"ABCDE"))*(MID($D149,'Cevap Anahtarı'!$A$2:$A$121,1)&lt;&gt;'Cevap Anahtarı'!$C$2:$C$121)))</f>
        <v/>
      </c>
      <c r="P149" s="15">
        <f>IF($B149="","",ROUND(N149-IF(Ayarlar!$B$6&gt;0,O149/Ayarlar!$B$6,0),2))</f>
        <v/>
      </c>
      <c r="Q149" s="14">
        <f>IF($B149="","",SUMPRODUCT(('Cevap Anahtarı'!$B$2:$B$121=Q$2)*('Cevap Anahtarı'!$C$2:$C$121&lt;&gt;"")*(MID($D149,'Cevap Anahtarı'!$A$2:$A$121,1)='Cevap Anahtarı'!$C$2:$C$121)))</f>
        <v/>
      </c>
      <c r="R149" s="14">
        <f>IF($B149="","",SUMPRODUCT(('Cevap Anahtarı'!$B$2:$B$121=Q$2)*('Cevap Anahtarı'!$C$2:$C$121&lt;&gt;"")*(MID($D149,'Cevap Anahtarı'!$A$2:$A$121,1)&lt;&gt;"")*ISNUMBER(FIND(UPPER(MID($D149,'Cevap Anahtarı'!$A$2:$A$121,1)),"ABCDE"))*(MID($D149,'Cevap Anahtarı'!$A$2:$A$121,1)&lt;&gt;'Cevap Anahtarı'!$C$2:$C$121)))</f>
        <v/>
      </c>
      <c r="S149" s="15">
        <f>IF($B149="","",ROUND(Q149-IF(Ayarlar!$B$6&gt;0,R149/Ayarlar!$B$6,0),2))</f>
        <v/>
      </c>
      <c r="T149" s="14">
        <f>IF($B149="","",SUMPRODUCT(('Cevap Anahtarı'!$B$2:$B$121=T$2)*('Cevap Anahtarı'!$C$2:$C$121&lt;&gt;"")*(MID($D149,'Cevap Anahtarı'!$A$2:$A$121,1)='Cevap Anahtarı'!$C$2:$C$121)))</f>
        <v/>
      </c>
      <c r="U149" s="14">
        <f>IF($B149="","",SUMPRODUCT(('Cevap Anahtarı'!$B$2:$B$121=T$2)*('Cevap Anahtarı'!$C$2:$C$121&lt;&gt;"")*(MID($D149,'Cevap Anahtarı'!$A$2:$A$121,1)&lt;&gt;"")*ISNUMBER(FIND(UPPER(MID($D149,'Cevap Anahtarı'!$A$2:$A$121,1)),"ABCDE"))*(MID($D149,'Cevap Anahtarı'!$A$2:$A$121,1)&lt;&gt;'Cevap Anahtarı'!$C$2:$C$121)))</f>
        <v/>
      </c>
      <c r="V149" s="15">
        <f>IF($B149="","",ROUND(T149-IF(Ayarlar!$B$6&gt;0,U149/Ayarlar!$B$6,0),2))</f>
        <v/>
      </c>
      <c r="W149" s="15">
        <f>IF($B149="","",G149+J149+M149+P149+S149+V149)</f>
        <v/>
      </c>
      <c r="X149" s="14">
        <f>IF($B149="","",RANK(W149,$W$4:$W$503))</f>
        <v/>
      </c>
    </row>
    <row r="150">
      <c r="E150" s="14">
        <f>IF($B150="","",SUMPRODUCT(('Cevap Anahtarı'!$B$2:$B$121=E$2)*('Cevap Anahtarı'!$C$2:$C$121&lt;&gt;"")*(MID($D150,'Cevap Anahtarı'!$A$2:$A$121,1)='Cevap Anahtarı'!$C$2:$C$121)))</f>
        <v/>
      </c>
      <c r="F150" s="14">
        <f>IF($B150="","",SUMPRODUCT(('Cevap Anahtarı'!$B$2:$B$121=E$2)*('Cevap Anahtarı'!$C$2:$C$121&lt;&gt;"")*(MID($D150,'Cevap Anahtarı'!$A$2:$A$121,1)&lt;&gt;"")*ISNUMBER(FIND(UPPER(MID($D150,'Cevap Anahtarı'!$A$2:$A$121,1)),"ABCDE"))*(MID($D150,'Cevap Anahtarı'!$A$2:$A$121,1)&lt;&gt;'Cevap Anahtarı'!$C$2:$C$121)))</f>
        <v/>
      </c>
      <c r="G150" s="15">
        <f>IF($B150="","",ROUND(E150-IF(Ayarlar!$B$6&gt;0,F150/Ayarlar!$B$6,0),2))</f>
        <v/>
      </c>
      <c r="H150" s="14">
        <f>IF($B150="","",SUMPRODUCT(('Cevap Anahtarı'!$B$2:$B$121=H$2)*('Cevap Anahtarı'!$C$2:$C$121&lt;&gt;"")*(MID($D150,'Cevap Anahtarı'!$A$2:$A$121,1)='Cevap Anahtarı'!$C$2:$C$121)))</f>
        <v/>
      </c>
      <c r="I150" s="14">
        <f>IF($B150="","",SUMPRODUCT(('Cevap Anahtarı'!$B$2:$B$121=H$2)*('Cevap Anahtarı'!$C$2:$C$121&lt;&gt;"")*(MID($D150,'Cevap Anahtarı'!$A$2:$A$121,1)&lt;&gt;"")*ISNUMBER(FIND(UPPER(MID($D150,'Cevap Anahtarı'!$A$2:$A$121,1)),"ABCDE"))*(MID($D150,'Cevap Anahtarı'!$A$2:$A$121,1)&lt;&gt;'Cevap Anahtarı'!$C$2:$C$121)))</f>
        <v/>
      </c>
      <c r="J150" s="15">
        <f>IF($B150="","",ROUND(H150-IF(Ayarlar!$B$6&gt;0,I150/Ayarlar!$B$6,0),2))</f>
        <v/>
      </c>
      <c r="K150" s="14">
        <f>IF($B150="","",SUMPRODUCT(('Cevap Anahtarı'!$B$2:$B$121=K$2)*('Cevap Anahtarı'!$C$2:$C$121&lt;&gt;"")*(MID($D150,'Cevap Anahtarı'!$A$2:$A$121,1)='Cevap Anahtarı'!$C$2:$C$121)))</f>
        <v/>
      </c>
      <c r="L150" s="14">
        <f>IF($B150="","",SUMPRODUCT(('Cevap Anahtarı'!$B$2:$B$121=K$2)*('Cevap Anahtarı'!$C$2:$C$121&lt;&gt;"")*(MID($D150,'Cevap Anahtarı'!$A$2:$A$121,1)&lt;&gt;"")*ISNUMBER(FIND(UPPER(MID($D150,'Cevap Anahtarı'!$A$2:$A$121,1)),"ABCDE"))*(MID($D150,'Cevap Anahtarı'!$A$2:$A$121,1)&lt;&gt;'Cevap Anahtarı'!$C$2:$C$121)))</f>
        <v/>
      </c>
      <c r="M150" s="15">
        <f>IF($B150="","",ROUND(K150-IF(Ayarlar!$B$6&gt;0,L150/Ayarlar!$B$6,0),2))</f>
        <v/>
      </c>
      <c r="N150" s="14">
        <f>IF($B150="","",SUMPRODUCT(('Cevap Anahtarı'!$B$2:$B$121=N$2)*('Cevap Anahtarı'!$C$2:$C$121&lt;&gt;"")*(MID($D150,'Cevap Anahtarı'!$A$2:$A$121,1)='Cevap Anahtarı'!$C$2:$C$121)))</f>
        <v/>
      </c>
      <c r="O150" s="14">
        <f>IF($B150="","",SUMPRODUCT(('Cevap Anahtarı'!$B$2:$B$121=N$2)*('Cevap Anahtarı'!$C$2:$C$121&lt;&gt;"")*(MID($D150,'Cevap Anahtarı'!$A$2:$A$121,1)&lt;&gt;"")*ISNUMBER(FIND(UPPER(MID($D150,'Cevap Anahtarı'!$A$2:$A$121,1)),"ABCDE"))*(MID($D150,'Cevap Anahtarı'!$A$2:$A$121,1)&lt;&gt;'Cevap Anahtarı'!$C$2:$C$121)))</f>
        <v/>
      </c>
      <c r="P150" s="15">
        <f>IF($B150="","",ROUND(N150-IF(Ayarlar!$B$6&gt;0,O150/Ayarlar!$B$6,0),2))</f>
        <v/>
      </c>
      <c r="Q150" s="14">
        <f>IF($B150="","",SUMPRODUCT(('Cevap Anahtarı'!$B$2:$B$121=Q$2)*('Cevap Anahtarı'!$C$2:$C$121&lt;&gt;"")*(MID($D150,'Cevap Anahtarı'!$A$2:$A$121,1)='Cevap Anahtarı'!$C$2:$C$121)))</f>
        <v/>
      </c>
      <c r="R150" s="14">
        <f>IF($B150="","",SUMPRODUCT(('Cevap Anahtarı'!$B$2:$B$121=Q$2)*('Cevap Anahtarı'!$C$2:$C$121&lt;&gt;"")*(MID($D150,'Cevap Anahtarı'!$A$2:$A$121,1)&lt;&gt;"")*ISNUMBER(FIND(UPPER(MID($D150,'Cevap Anahtarı'!$A$2:$A$121,1)),"ABCDE"))*(MID($D150,'Cevap Anahtarı'!$A$2:$A$121,1)&lt;&gt;'Cevap Anahtarı'!$C$2:$C$121)))</f>
        <v/>
      </c>
      <c r="S150" s="15">
        <f>IF($B150="","",ROUND(Q150-IF(Ayarlar!$B$6&gt;0,R150/Ayarlar!$B$6,0),2))</f>
        <v/>
      </c>
      <c r="T150" s="14">
        <f>IF($B150="","",SUMPRODUCT(('Cevap Anahtarı'!$B$2:$B$121=T$2)*('Cevap Anahtarı'!$C$2:$C$121&lt;&gt;"")*(MID($D150,'Cevap Anahtarı'!$A$2:$A$121,1)='Cevap Anahtarı'!$C$2:$C$121)))</f>
        <v/>
      </c>
      <c r="U150" s="14">
        <f>IF($B150="","",SUMPRODUCT(('Cevap Anahtarı'!$B$2:$B$121=T$2)*('Cevap Anahtarı'!$C$2:$C$121&lt;&gt;"")*(MID($D150,'Cevap Anahtarı'!$A$2:$A$121,1)&lt;&gt;"")*ISNUMBER(FIND(UPPER(MID($D150,'Cevap Anahtarı'!$A$2:$A$121,1)),"ABCDE"))*(MID($D150,'Cevap Anahtarı'!$A$2:$A$121,1)&lt;&gt;'Cevap Anahtarı'!$C$2:$C$121)))</f>
        <v/>
      </c>
      <c r="V150" s="15">
        <f>IF($B150="","",ROUND(T150-IF(Ayarlar!$B$6&gt;0,U150/Ayarlar!$B$6,0),2))</f>
        <v/>
      </c>
      <c r="W150" s="15">
        <f>IF($B150="","",G150+J150+M150+P150+S150+V150)</f>
        <v/>
      </c>
      <c r="X150" s="14">
        <f>IF($B150="","",RANK(W150,$W$4:$W$503))</f>
        <v/>
      </c>
    </row>
    <row r="151">
      <c r="E151" s="14">
        <f>IF($B151="","",SUMPRODUCT(('Cevap Anahtarı'!$B$2:$B$121=E$2)*('Cevap Anahtarı'!$C$2:$C$121&lt;&gt;"")*(MID($D151,'Cevap Anahtarı'!$A$2:$A$121,1)='Cevap Anahtarı'!$C$2:$C$121)))</f>
        <v/>
      </c>
      <c r="F151" s="14">
        <f>IF($B151="","",SUMPRODUCT(('Cevap Anahtarı'!$B$2:$B$121=E$2)*('Cevap Anahtarı'!$C$2:$C$121&lt;&gt;"")*(MID($D151,'Cevap Anahtarı'!$A$2:$A$121,1)&lt;&gt;"")*ISNUMBER(FIND(UPPER(MID($D151,'Cevap Anahtarı'!$A$2:$A$121,1)),"ABCDE"))*(MID($D151,'Cevap Anahtarı'!$A$2:$A$121,1)&lt;&gt;'Cevap Anahtarı'!$C$2:$C$121)))</f>
        <v/>
      </c>
      <c r="G151" s="15">
        <f>IF($B151="","",ROUND(E151-IF(Ayarlar!$B$6&gt;0,F151/Ayarlar!$B$6,0),2))</f>
        <v/>
      </c>
      <c r="H151" s="14">
        <f>IF($B151="","",SUMPRODUCT(('Cevap Anahtarı'!$B$2:$B$121=H$2)*('Cevap Anahtarı'!$C$2:$C$121&lt;&gt;"")*(MID($D151,'Cevap Anahtarı'!$A$2:$A$121,1)='Cevap Anahtarı'!$C$2:$C$121)))</f>
        <v/>
      </c>
      <c r="I151" s="14">
        <f>IF($B151="","",SUMPRODUCT(('Cevap Anahtarı'!$B$2:$B$121=H$2)*('Cevap Anahtarı'!$C$2:$C$121&lt;&gt;"")*(MID($D151,'Cevap Anahtarı'!$A$2:$A$121,1)&lt;&gt;"")*ISNUMBER(FIND(UPPER(MID($D151,'Cevap Anahtarı'!$A$2:$A$121,1)),"ABCDE"))*(MID($D151,'Cevap Anahtarı'!$A$2:$A$121,1)&lt;&gt;'Cevap Anahtarı'!$C$2:$C$121)))</f>
        <v/>
      </c>
      <c r="J151" s="15">
        <f>IF($B151="","",ROUND(H151-IF(Ayarlar!$B$6&gt;0,I151/Ayarlar!$B$6,0),2))</f>
        <v/>
      </c>
      <c r="K151" s="14">
        <f>IF($B151="","",SUMPRODUCT(('Cevap Anahtarı'!$B$2:$B$121=K$2)*('Cevap Anahtarı'!$C$2:$C$121&lt;&gt;"")*(MID($D151,'Cevap Anahtarı'!$A$2:$A$121,1)='Cevap Anahtarı'!$C$2:$C$121)))</f>
        <v/>
      </c>
      <c r="L151" s="14">
        <f>IF($B151="","",SUMPRODUCT(('Cevap Anahtarı'!$B$2:$B$121=K$2)*('Cevap Anahtarı'!$C$2:$C$121&lt;&gt;"")*(MID($D151,'Cevap Anahtarı'!$A$2:$A$121,1)&lt;&gt;"")*ISNUMBER(FIND(UPPER(MID($D151,'Cevap Anahtarı'!$A$2:$A$121,1)),"ABCDE"))*(MID($D151,'Cevap Anahtarı'!$A$2:$A$121,1)&lt;&gt;'Cevap Anahtarı'!$C$2:$C$121)))</f>
        <v/>
      </c>
      <c r="M151" s="15">
        <f>IF($B151="","",ROUND(K151-IF(Ayarlar!$B$6&gt;0,L151/Ayarlar!$B$6,0),2))</f>
        <v/>
      </c>
      <c r="N151" s="14">
        <f>IF($B151="","",SUMPRODUCT(('Cevap Anahtarı'!$B$2:$B$121=N$2)*('Cevap Anahtarı'!$C$2:$C$121&lt;&gt;"")*(MID($D151,'Cevap Anahtarı'!$A$2:$A$121,1)='Cevap Anahtarı'!$C$2:$C$121)))</f>
        <v/>
      </c>
      <c r="O151" s="14">
        <f>IF($B151="","",SUMPRODUCT(('Cevap Anahtarı'!$B$2:$B$121=N$2)*('Cevap Anahtarı'!$C$2:$C$121&lt;&gt;"")*(MID($D151,'Cevap Anahtarı'!$A$2:$A$121,1)&lt;&gt;"")*ISNUMBER(FIND(UPPER(MID($D151,'Cevap Anahtarı'!$A$2:$A$121,1)),"ABCDE"))*(MID($D151,'Cevap Anahtarı'!$A$2:$A$121,1)&lt;&gt;'Cevap Anahtarı'!$C$2:$C$121)))</f>
        <v/>
      </c>
      <c r="P151" s="15">
        <f>IF($B151="","",ROUND(N151-IF(Ayarlar!$B$6&gt;0,O151/Ayarlar!$B$6,0),2))</f>
        <v/>
      </c>
      <c r="Q151" s="14">
        <f>IF($B151="","",SUMPRODUCT(('Cevap Anahtarı'!$B$2:$B$121=Q$2)*('Cevap Anahtarı'!$C$2:$C$121&lt;&gt;"")*(MID($D151,'Cevap Anahtarı'!$A$2:$A$121,1)='Cevap Anahtarı'!$C$2:$C$121)))</f>
        <v/>
      </c>
      <c r="R151" s="14">
        <f>IF($B151="","",SUMPRODUCT(('Cevap Anahtarı'!$B$2:$B$121=Q$2)*('Cevap Anahtarı'!$C$2:$C$121&lt;&gt;"")*(MID($D151,'Cevap Anahtarı'!$A$2:$A$121,1)&lt;&gt;"")*ISNUMBER(FIND(UPPER(MID($D151,'Cevap Anahtarı'!$A$2:$A$121,1)),"ABCDE"))*(MID($D151,'Cevap Anahtarı'!$A$2:$A$121,1)&lt;&gt;'Cevap Anahtarı'!$C$2:$C$121)))</f>
        <v/>
      </c>
      <c r="S151" s="15">
        <f>IF($B151="","",ROUND(Q151-IF(Ayarlar!$B$6&gt;0,R151/Ayarlar!$B$6,0),2))</f>
        <v/>
      </c>
      <c r="T151" s="14">
        <f>IF($B151="","",SUMPRODUCT(('Cevap Anahtarı'!$B$2:$B$121=T$2)*('Cevap Anahtarı'!$C$2:$C$121&lt;&gt;"")*(MID($D151,'Cevap Anahtarı'!$A$2:$A$121,1)='Cevap Anahtarı'!$C$2:$C$121)))</f>
        <v/>
      </c>
      <c r="U151" s="14">
        <f>IF($B151="","",SUMPRODUCT(('Cevap Anahtarı'!$B$2:$B$121=T$2)*('Cevap Anahtarı'!$C$2:$C$121&lt;&gt;"")*(MID($D151,'Cevap Anahtarı'!$A$2:$A$121,1)&lt;&gt;"")*ISNUMBER(FIND(UPPER(MID($D151,'Cevap Anahtarı'!$A$2:$A$121,1)),"ABCDE"))*(MID($D151,'Cevap Anahtarı'!$A$2:$A$121,1)&lt;&gt;'Cevap Anahtarı'!$C$2:$C$121)))</f>
        <v/>
      </c>
      <c r="V151" s="15">
        <f>IF($B151="","",ROUND(T151-IF(Ayarlar!$B$6&gt;0,U151/Ayarlar!$B$6,0),2))</f>
        <v/>
      </c>
      <c r="W151" s="15">
        <f>IF($B151="","",G151+J151+M151+P151+S151+V151)</f>
        <v/>
      </c>
      <c r="X151" s="14">
        <f>IF($B151="","",RANK(W151,$W$4:$W$503))</f>
        <v/>
      </c>
    </row>
    <row r="152">
      <c r="E152" s="14">
        <f>IF($B152="","",SUMPRODUCT(('Cevap Anahtarı'!$B$2:$B$121=E$2)*('Cevap Anahtarı'!$C$2:$C$121&lt;&gt;"")*(MID($D152,'Cevap Anahtarı'!$A$2:$A$121,1)='Cevap Anahtarı'!$C$2:$C$121)))</f>
        <v/>
      </c>
      <c r="F152" s="14">
        <f>IF($B152="","",SUMPRODUCT(('Cevap Anahtarı'!$B$2:$B$121=E$2)*('Cevap Anahtarı'!$C$2:$C$121&lt;&gt;"")*(MID($D152,'Cevap Anahtarı'!$A$2:$A$121,1)&lt;&gt;"")*ISNUMBER(FIND(UPPER(MID($D152,'Cevap Anahtarı'!$A$2:$A$121,1)),"ABCDE"))*(MID($D152,'Cevap Anahtarı'!$A$2:$A$121,1)&lt;&gt;'Cevap Anahtarı'!$C$2:$C$121)))</f>
        <v/>
      </c>
      <c r="G152" s="15">
        <f>IF($B152="","",ROUND(E152-IF(Ayarlar!$B$6&gt;0,F152/Ayarlar!$B$6,0),2))</f>
        <v/>
      </c>
      <c r="H152" s="14">
        <f>IF($B152="","",SUMPRODUCT(('Cevap Anahtarı'!$B$2:$B$121=H$2)*('Cevap Anahtarı'!$C$2:$C$121&lt;&gt;"")*(MID($D152,'Cevap Anahtarı'!$A$2:$A$121,1)='Cevap Anahtarı'!$C$2:$C$121)))</f>
        <v/>
      </c>
      <c r="I152" s="14">
        <f>IF($B152="","",SUMPRODUCT(('Cevap Anahtarı'!$B$2:$B$121=H$2)*('Cevap Anahtarı'!$C$2:$C$121&lt;&gt;"")*(MID($D152,'Cevap Anahtarı'!$A$2:$A$121,1)&lt;&gt;"")*ISNUMBER(FIND(UPPER(MID($D152,'Cevap Anahtarı'!$A$2:$A$121,1)),"ABCDE"))*(MID($D152,'Cevap Anahtarı'!$A$2:$A$121,1)&lt;&gt;'Cevap Anahtarı'!$C$2:$C$121)))</f>
        <v/>
      </c>
      <c r="J152" s="15">
        <f>IF($B152="","",ROUND(H152-IF(Ayarlar!$B$6&gt;0,I152/Ayarlar!$B$6,0),2))</f>
        <v/>
      </c>
      <c r="K152" s="14">
        <f>IF($B152="","",SUMPRODUCT(('Cevap Anahtarı'!$B$2:$B$121=K$2)*('Cevap Anahtarı'!$C$2:$C$121&lt;&gt;"")*(MID($D152,'Cevap Anahtarı'!$A$2:$A$121,1)='Cevap Anahtarı'!$C$2:$C$121)))</f>
        <v/>
      </c>
      <c r="L152" s="14">
        <f>IF($B152="","",SUMPRODUCT(('Cevap Anahtarı'!$B$2:$B$121=K$2)*('Cevap Anahtarı'!$C$2:$C$121&lt;&gt;"")*(MID($D152,'Cevap Anahtarı'!$A$2:$A$121,1)&lt;&gt;"")*ISNUMBER(FIND(UPPER(MID($D152,'Cevap Anahtarı'!$A$2:$A$121,1)),"ABCDE"))*(MID($D152,'Cevap Anahtarı'!$A$2:$A$121,1)&lt;&gt;'Cevap Anahtarı'!$C$2:$C$121)))</f>
        <v/>
      </c>
      <c r="M152" s="15">
        <f>IF($B152="","",ROUND(K152-IF(Ayarlar!$B$6&gt;0,L152/Ayarlar!$B$6,0),2))</f>
        <v/>
      </c>
      <c r="N152" s="14">
        <f>IF($B152="","",SUMPRODUCT(('Cevap Anahtarı'!$B$2:$B$121=N$2)*('Cevap Anahtarı'!$C$2:$C$121&lt;&gt;"")*(MID($D152,'Cevap Anahtarı'!$A$2:$A$121,1)='Cevap Anahtarı'!$C$2:$C$121)))</f>
        <v/>
      </c>
      <c r="O152" s="14">
        <f>IF($B152="","",SUMPRODUCT(('Cevap Anahtarı'!$B$2:$B$121=N$2)*('Cevap Anahtarı'!$C$2:$C$121&lt;&gt;"")*(MID($D152,'Cevap Anahtarı'!$A$2:$A$121,1)&lt;&gt;"")*ISNUMBER(FIND(UPPER(MID($D152,'Cevap Anahtarı'!$A$2:$A$121,1)),"ABCDE"))*(MID($D152,'Cevap Anahtarı'!$A$2:$A$121,1)&lt;&gt;'Cevap Anahtarı'!$C$2:$C$121)))</f>
        <v/>
      </c>
      <c r="P152" s="15">
        <f>IF($B152="","",ROUND(N152-IF(Ayarlar!$B$6&gt;0,O152/Ayarlar!$B$6,0),2))</f>
        <v/>
      </c>
      <c r="Q152" s="14">
        <f>IF($B152="","",SUMPRODUCT(('Cevap Anahtarı'!$B$2:$B$121=Q$2)*('Cevap Anahtarı'!$C$2:$C$121&lt;&gt;"")*(MID($D152,'Cevap Anahtarı'!$A$2:$A$121,1)='Cevap Anahtarı'!$C$2:$C$121)))</f>
        <v/>
      </c>
      <c r="R152" s="14">
        <f>IF($B152="","",SUMPRODUCT(('Cevap Anahtarı'!$B$2:$B$121=Q$2)*('Cevap Anahtarı'!$C$2:$C$121&lt;&gt;"")*(MID($D152,'Cevap Anahtarı'!$A$2:$A$121,1)&lt;&gt;"")*ISNUMBER(FIND(UPPER(MID($D152,'Cevap Anahtarı'!$A$2:$A$121,1)),"ABCDE"))*(MID($D152,'Cevap Anahtarı'!$A$2:$A$121,1)&lt;&gt;'Cevap Anahtarı'!$C$2:$C$121)))</f>
        <v/>
      </c>
      <c r="S152" s="15">
        <f>IF($B152="","",ROUND(Q152-IF(Ayarlar!$B$6&gt;0,R152/Ayarlar!$B$6,0),2))</f>
        <v/>
      </c>
      <c r="T152" s="14">
        <f>IF($B152="","",SUMPRODUCT(('Cevap Anahtarı'!$B$2:$B$121=T$2)*('Cevap Anahtarı'!$C$2:$C$121&lt;&gt;"")*(MID($D152,'Cevap Anahtarı'!$A$2:$A$121,1)='Cevap Anahtarı'!$C$2:$C$121)))</f>
        <v/>
      </c>
      <c r="U152" s="14">
        <f>IF($B152="","",SUMPRODUCT(('Cevap Anahtarı'!$B$2:$B$121=T$2)*('Cevap Anahtarı'!$C$2:$C$121&lt;&gt;"")*(MID($D152,'Cevap Anahtarı'!$A$2:$A$121,1)&lt;&gt;"")*ISNUMBER(FIND(UPPER(MID($D152,'Cevap Anahtarı'!$A$2:$A$121,1)),"ABCDE"))*(MID($D152,'Cevap Anahtarı'!$A$2:$A$121,1)&lt;&gt;'Cevap Anahtarı'!$C$2:$C$121)))</f>
        <v/>
      </c>
      <c r="V152" s="15">
        <f>IF($B152="","",ROUND(T152-IF(Ayarlar!$B$6&gt;0,U152/Ayarlar!$B$6,0),2))</f>
        <v/>
      </c>
      <c r="W152" s="15">
        <f>IF($B152="","",G152+J152+M152+P152+S152+V152)</f>
        <v/>
      </c>
      <c r="X152" s="14">
        <f>IF($B152="","",RANK(W152,$W$4:$W$503))</f>
        <v/>
      </c>
    </row>
    <row r="153">
      <c r="E153" s="14">
        <f>IF($B153="","",SUMPRODUCT(('Cevap Anahtarı'!$B$2:$B$121=E$2)*('Cevap Anahtarı'!$C$2:$C$121&lt;&gt;"")*(MID($D153,'Cevap Anahtarı'!$A$2:$A$121,1)='Cevap Anahtarı'!$C$2:$C$121)))</f>
        <v/>
      </c>
      <c r="F153" s="14">
        <f>IF($B153="","",SUMPRODUCT(('Cevap Anahtarı'!$B$2:$B$121=E$2)*('Cevap Anahtarı'!$C$2:$C$121&lt;&gt;"")*(MID($D153,'Cevap Anahtarı'!$A$2:$A$121,1)&lt;&gt;"")*ISNUMBER(FIND(UPPER(MID($D153,'Cevap Anahtarı'!$A$2:$A$121,1)),"ABCDE"))*(MID($D153,'Cevap Anahtarı'!$A$2:$A$121,1)&lt;&gt;'Cevap Anahtarı'!$C$2:$C$121)))</f>
        <v/>
      </c>
      <c r="G153" s="15">
        <f>IF($B153="","",ROUND(E153-IF(Ayarlar!$B$6&gt;0,F153/Ayarlar!$B$6,0),2))</f>
        <v/>
      </c>
      <c r="H153" s="14">
        <f>IF($B153="","",SUMPRODUCT(('Cevap Anahtarı'!$B$2:$B$121=H$2)*('Cevap Anahtarı'!$C$2:$C$121&lt;&gt;"")*(MID($D153,'Cevap Anahtarı'!$A$2:$A$121,1)='Cevap Anahtarı'!$C$2:$C$121)))</f>
        <v/>
      </c>
      <c r="I153" s="14">
        <f>IF($B153="","",SUMPRODUCT(('Cevap Anahtarı'!$B$2:$B$121=H$2)*('Cevap Anahtarı'!$C$2:$C$121&lt;&gt;"")*(MID($D153,'Cevap Anahtarı'!$A$2:$A$121,1)&lt;&gt;"")*ISNUMBER(FIND(UPPER(MID($D153,'Cevap Anahtarı'!$A$2:$A$121,1)),"ABCDE"))*(MID($D153,'Cevap Anahtarı'!$A$2:$A$121,1)&lt;&gt;'Cevap Anahtarı'!$C$2:$C$121)))</f>
        <v/>
      </c>
      <c r="J153" s="15">
        <f>IF($B153="","",ROUND(H153-IF(Ayarlar!$B$6&gt;0,I153/Ayarlar!$B$6,0),2))</f>
        <v/>
      </c>
      <c r="K153" s="14">
        <f>IF($B153="","",SUMPRODUCT(('Cevap Anahtarı'!$B$2:$B$121=K$2)*('Cevap Anahtarı'!$C$2:$C$121&lt;&gt;"")*(MID($D153,'Cevap Anahtarı'!$A$2:$A$121,1)='Cevap Anahtarı'!$C$2:$C$121)))</f>
        <v/>
      </c>
      <c r="L153" s="14">
        <f>IF($B153="","",SUMPRODUCT(('Cevap Anahtarı'!$B$2:$B$121=K$2)*('Cevap Anahtarı'!$C$2:$C$121&lt;&gt;"")*(MID($D153,'Cevap Anahtarı'!$A$2:$A$121,1)&lt;&gt;"")*ISNUMBER(FIND(UPPER(MID($D153,'Cevap Anahtarı'!$A$2:$A$121,1)),"ABCDE"))*(MID($D153,'Cevap Anahtarı'!$A$2:$A$121,1)&lt;&gt;'Cevap Anahtarı'!$C$2:$C$121)))</f>
        <v/>
      </c>
      <c r="M153" s="15">
        <f>IF($B153="","",ROUND(K153-IF(Ayarlar!$B$6&gt;0,L153/Ayarlar!$B$6,0),2))</f>
        <v/>
      </c>
      <c r="N153" s="14">
        <f>IF($B153="","",SUMPRODUCT(('Cevap Anahtarı'!$B$2:$B$121=N$2)*('Cevap Anahtarı'!$C$2:$C$121&lt;&gt;"")*(MID($D153,'Cevap Anahtarı'!$A$2:$A$121,1)='Cevap Anahtarı'!$C$2:$C$121)))</f>
        <v/>
      </c>
      <c r="O153" s="14">
        <f>IF($B153="","",SUMPRODUCT(('Cevap Anahtarı'!$B$2:$B$121=N$2)*('Cevap Anahtarı'!$C$2:$C$121&lt;&gt;"")*(MID($D153,'Cevap Anahtarı'!$A$2:$A$121,1)&lt;&gt;"")*ISNUMBER(FIND(UPPER(MID($D153,'Cevap Anahtarı'!$A$2:$A$121,1)),"ABCDE"))*(MID($D153,'Cevap Anahtarı'!$A$2:$A$121,1)&lt;&gt;'Cevap Anahtarı'!$C$2:$C$121)))</f>
        <v/>
      </c>
      <c r="P153" s="15">
        <f>IF($B153="","",ROUND(N153-IF(Ayarlar!$B$6&gt;0,O153/Ayarlar!$B$6,0),2))</f>
        <v/>
      </c>
      <c r="Q153" s="14">
        <f>IF($B153="","",SUMPRODUCT(('Cevap Anahtarı'!$B$2:$B$121=Q$2)*('Cevap Anahtarı'!$C$2:$C$121&lt;&gt;"")*(MID($D153,'Cevap Anahtarı'!$A$2:$A$121,1)='Cevap Anahtarı'!$C$2:$C$121)))</f>
        <v/>
      </c>
      <c r="R153" s="14">
        <f>IF($B153="","",SUMPRODUCT(('Cevap Anahtarı'!$B$2:$B$121=Q$2)*('Cevap Anahtarı'!$C$2:$C$121&lt;&gt;"")*(MID($D153,'Cevap Anahtarı'!$A$2:$A$121,1)&lt;&gt;"")*ISNUMBER(FIND(UPPER(MID($D153,'Cevap Anahtarı'!$A$2:$A$121,1)),"ABCDE"))*(MID($D153,'Cevap Anahtarı'!$A$2:$A$121,1)&lt;&gt;'Cevap Anahtarı'!$C$2:$C$121)))</f>
        <v/>
      </c>
      <c r="S153" s="15">
        <f>IF($B153="","",ROUND(Q153-IF(Ayarlar!$B$6&gt;0,R153/Ayarlar!$B$6,0),2))</f>
        <v/>
      </c>
      <c r="T153" s="14">
        <f>IF($B153="","",SUMPRODUCT(('Cevap Anahtarı'!$B$2:$B$121=T$2)*('Cevap Anahtarı'!$C$2:$C$121&lt;&gt;"")*(MID($D153,'Cevap Anahtarı'!$A$2:$A$121,1)='Cevap Anahtarı'!$C$2:$C$121)))</f>
        <v/>
      </c>
      <c r="U153" s="14">
        <f>IF($B153="","",SUMPRODUCT(('Cevap Anahtarı'!$B$2:$B$121=T$2)*('Cevap Anahtarı'!$C$2:$C$121&lt;&gt;"")*(MID($D153,'Cevap Anahtarı'!$A$2:$A$121,1)&lt;&gt;"")*ISNUMBER(FIND(UPPER(MID($D153,'Cevap Anahtarı'!$A$2:$A$121,1)),"ABCDE"))*(MID($D153,'Cevap Anahtarı'!$A$2:$A$121,1)&lt;&gt;'Cevap Anahtarı'!$C$2:$C$121)))</f>
        <v/>
      </c>
      <c r="V153" s="15">
        <f>IF($B153="","",ROUND(T153-IF(Ayarlar!$B$6&gt;0,U153/Ayarlar!$B$6,0),2))</f>
        <v/>
      </c>
      <c r="W153" s="15">
        <f>IF($B153="","",G153+J153+M153+P153+S153+V153)</f>
        <v/>
      </c>
      <c r="X153" s="14">
        <f>IF($B153="","",RANK(W153,$W$4:$W$503))</f>
        <v/>
      </c>
    </row>
    <row r="154">
      <c r="E154" s="14">
        <f>IF($B154="","",SUMPRODUCT(('Cevap Anahtarı'!$B$2:$B$121=E$2)*('Cevap Anahtarı'!$C$2:$C$121&lt;&gt;"")*(MID($D154,'Cevap Anahtarı'!$A$2:$A$121,1)='Cevap Anahtarı'!$C$2:$C$121)))</f>
        <v/>
      </c>
      <c r="F154" s="14">
        <f>IF($B154="","",SUMPRODUCT(('Cevap Anahtarı'!$B$2:$B$121=E$2)*('Cevap Anahtarı'!$C$2:$C$121&lt;&gt;"")*(MID($D154,'Cevap Anahtarı'!$A$2:$A$121,1)&lt;&gt;"")*ISNUMBER(FIND(UPPER(MID($D154,'Cevap Anahtarı'!$A$2:$A$121,1)),"ABCDE"))*(MID($D154,'Cevap Anahtarı'!$A$2:$A$121,1)&lt;&gt;'Cevap Anahtarı'!$C$2:$C$121)))</f>
        <v/>
      </c>
      <c r="G154" s="15">
        <f>IF($B154="","",ROUND(E154-IF(Ayarlar!$B$6&gt;0,F154/Ayarlar!$B$6,0),2))</f>
        <v/>
      </c>
      <c r="H154" s="14">
        <f>IF($B154="","",SUMPRODUCT(('Cevap Anahtarı'!$B$2:$B$121=H$2)*('Cevap Anahtarı'!$C$2:$C$121&lt;&gt;"")*(MID($D154,'Cevap Anahtarı'!$A$2:$A$121,1)='Cevap Anahtarı'!$C$2:$C$121)))</f>
        <v/>
      </c>
      <c r="I154" s="14">
        <f>IF($B154="","",SUMPRODUCT(('Cevap Anahtarı'!$B$2:$B$121=H$2)*('Cevap Anahtarı'!$C$2:$C$121&lt;&gt;"")*(MID($D154,'Cevap Anahtarı'!$A$2:$A$121,1)&lt;&gt;"")*ISNUMBER(FIND(UPPER(MID($D154,'Cevap Anahtarı'!$A$2:$A$121,1)),"ABCDE"))*(MID($D154,'Cevap Anahtarı'!$A$2:$A$121,1)&lt;&gt;'Cevap Anahtarı'!$C$2:$C$121)))</f>
        <v/>
      </c>
      <c r="J154" s="15">
        <f>IF($B154="","",ROUND(H154-IF(Ayarlar!$B$6&gt;0,I154/Ayarlar!$B$6,0),2))</f>
        <v/>
      </c>
      <c r="K154" s="14">
        <f>IF($B154="","",SUMPRODUCT(('Cevap Anahtarı'!$B$2:$B$121=K$2)*('Cevap Anahtarı'!$C$2:$C$121&lt;&gt;"")*(MID($D154,'Cevap Anahtarı'!$A$2:$A$121,1)='Cevap Anahtarı'!$C$2:$C$121)))</f>
        <v/>
      </c>
      <c r="L154" s="14">
        <f>IF($B154="","",SUMPRODUCT(('Cevap Anahtarı'!$B$2:$B$121=K$2)*('Cevap Anahtarı'!$C$2:$C$121&lt;&gt;"")*(MID($D154,'Cevap Anahtarı'!$A$2:$A$121,1)&lt;&gt;"")*ISNUMBER(FIND(UPPER(MID($D154,'Cevap Anahtarı'!$A$2:$A$121,1)),"ABCDE"))*(MID($D154,'Cevap Anahtarı'!$A$2:$A$121,1)&lt;&gt;'Cevap Anahtarı'!$C$2:$C$121)))</f>
        <v/>
      </c>
      <c r="M154" s="15">
        <f>IF($B154="","",ROUND(K154-IF(Ayarlar!$B$6&gt;0,L154/Ayarlar!$B$6,0),2))</f>
        <v/>
      </c>
      <c r="N154" s="14">
        <f>IF($B154="","",SUMPRODUCT(('Cevap Anahtarı'!$B$2:$B$121=N$2)*('Cevap Anahtarı'!$C$2:$C$121&lt;&gt;"")*(MID($D154,'Cevap Anahtarı'!$A$2:$A$121,1)='Cevap Anahtarı'!$C$2:$C$121)))</f>
        <v/>
      </c>
      <c r="O154" s="14">
        <f>IF($B154="","",SUMPRODUCT(('Cevap Anahtarı'!$B$2:$B$121=N$2)*('Cevap Anahtarı'!$C$2:$C$121&lt;&gt;"")*(MID($D154,'Cevap Anahtarı'!$A$2:$A$121,1)&lt;&gt;"")*ISNUMBER(FIND(UPPER(MID($D154,'Cevap Anahtarı'!$A$2:$A$121,1)),"ABCDE"))*(MID($D154,'Cevap Anahtarı'!$A$2:$A$121,1)&lt;&gt;'Cevap Anahtarı'!$C$2:$C$121)))</f>
        <v/>
      </c>
      <c r="P154" s="15">
        <f>IF($B154="","",ROUND(N154-IF(Ayarlar!$B$6&gt;0,O154/Ayarlar!$B$6,0),2))</f>
        <v/>
      </c>
      <c r="Q154" s="14">
        <f>IF($B154="","",SUMPRODUCT(('Cevap Anahtarı'!$B$2:$B$121=Q$2)*('Cevap Anahtarı'!$C$2:$C$121&lt;&gt;"")*(MID($D154,'Cevap Anahtarı'!$A$2:$A$121,1)='Cevap Anahtarı'!$C$2:$C$121)))</f>
        <v/>
      </c>
      <c r="R154" s="14">
        <f>IF($B154="","",SUMPRODUCT(('Cevap Anahtarı'!$B$2:$B$121=Q$2)*('Cevap Anahtarı'!$C$2:$C$121&lt;&gt;"")*(MID($D154,'Cevap Anahtarı'!$A$2:$A$121,1)&lt;&gt;"")*ISNUMBER(FIND(UPPER(MID($D154,'Cevap Anahtarı'!$A$2:$A$121,1)),"ABCDE"))*(MID($D154,'Cevap Anahtarı'!$A$2:$A$121,1)&lt;&gt;'Cevap Anahtarı'!$C$2:$C$121)))</f>
        <v/>
      </c>
      <c r="S154" s="15">
        <f>IF($B154="","",ROUND(Q154-IF(Ayarlar!$B$6&gt;0,R154/Ayarlar!$B$6,0),2))</f>
        <v/>
      </c>
      <c r="T154" s="14">
        <f>IF($B154="","",SUMPRODUCT(('Cevap Anahtarı'!$B$2:$B$121=T$2)*('Cevap Anahtarı'!$C$2:$C$121&lt;&gt;"")*(MID($D154,'Cevap Anahtarı'!$A$2:$A$121,1)='Cevap Anahtarı'!$C$2:$C$121)))</f>
        <v/>
      </c>
      <c r="U154" s="14">
        <f>IF($B154="","",SUMPRODUCT(('Cevap Anahtarı'!$B$2:$B$121=T$2)*('Cevap Anahtarı'!$C$2:$C$121&lt;&gt;"")*(MID($D154,'Cevap Anahtarı'!$A$2:$A$121,1)&lt;&gt;"")*ISNUMBER(FIND(UPPER(MID($D154,'Cevap Anahtarı'!$A$2:$A$121,1)),"ABCDE"))*(MID($D154,'Cevap Anahtarı'!$A$2:$A$121,1)&lt;&gt;'Cevap Anahtarı'!$C$2:$C$121)))</f>
        <v/>
      </c>
      <c r="V154" s="15">
        <f>IF($B154="","",ROUND(T154-IF(Ayarlar!$B$6&gt;0,U154/Ayarlar!$B$6,0),2))</f>
        <v/>
      </c>
      <c r="W154" s="15">
        <f>IF($B154="","",G154+J154+M154+P154+S154+V154)</f>
        <v/>
      </c>
      <c r="X154" s="14">
        <f>IF($B154="","",RANK(W154,$W$4:$W$503))</f>
        <v/>
      </c>
    </row>
    <row r="155">
      <c r="E155" s="14">
        <f>IF($B155="","",SUMPRODUCT(('Cevap Anahtarı'!$B$2:$B$121=E$2)*('Cevap Anahtarı'!$C$2:$C$121&lt;&gt;"")*(MID($D155,'Cevap Anahtarı'!$A$2:$A$121,1)='Cevap Anahtarı'!$C$2:$C$121)))</f>
        <v/>
      </c>
      <c r="F155" s="14">
        <f>IF($B155="","",SUMPRODUCT(('Cevap Anahtarı'!$B$2:$B$121=E$2)*('Cevap Anahtarı'!$C$2:$C$121&lt;&gt;"")*(MID($D155,'Cevap Anahtarı'!$A$2:$A$121,1)&lt;&gt;"")*ISNUMBER(FIND(UPPER(MID($D155,'Cevap Anahtarı'!$A$2:$A$121,1)),"ABCDE"))*(MID($D155,'Cevap Anahtarı'!$A$2:$A$121,1)&lt;&gt;'Cevap Anahtarı'!$C$2:$C$121)))</f>
        <v/>
      </c>
      <c r="G155" s="15">
        <f>IF($B155="","",ROUND(E155-IF(Ayarlar!$B$6&gt;0,F155/Ayarlar!$B$6,0),2))</f>
        <v/>
      </c>
      <c r="H155" s="14">
        <f>IF($B155="","",SUMPRODUCT(('Cevap Anahtarı'!$B$2:$B$121=H$2)*('Cevap Anahtarı'!$C$2:$C$121&lt;&gt;"")*(MID($D155,'Cevap Anahtarı'!$A$2:$A$121,1)='Cevap Anahtarı'!$C$2:$C$121)))</f>
        <v/>
      </c>
      <c r="I155" s="14">
        <f>IF($B155="","",SUMPRODUCT(('Cevap Anahtarı'!$B$2:$B$121=H$2)*('Cevap Anahtarı'!$C$2:$C$121&lt;&gt;"")*(MID($D155,'Cevap Anahtarı'!$A$2:$A$121,1)&lt;&gt;"")*ISNUMBER(FIND(UPPER(MID($D155,'Cevap Anahtarı'!$A$2:$A$121,1)),"ABCDE"))*(MID($D155,'Cevap Anahtarı'!$A$2:$A$121,1)&lt;&gt;'Cevap Anahtarı'!$C$2:$C$121)))</f>
        <v/>
      </c>
      <c r="J155" s="15">
        <f>IF($B155="","",ROUND(H155-IF(Ayarlar!$B$6&gt;0,I155/Ayarlar!$B$6,0),2))</f>
        <v/>
      </c>
      <c r="K155" s="14">
        <f>IF($B155="","",SUMPRODUCT(('Cevap Anahtarı'!$B$2:$B$121=K$2)*('Cevap Anahtarı'!$C$2:$C$121&lt;&gt;"")*(MID($D155,'Cevap Anahtarı'!$A$2:$A$121,1)='Cevap Anahtarı'!$C$2:$C$121)))</f>
        <v/>
      </c>
      <c r="L155" s="14">
        <f>IF($B155="","",SUMPRODUCT(('Cevap Anahtarı'!$B$2:$B$121=K$2)*('Cevap Anahtarı'!$C$2:$C$121&lt;&gt;"")*(MID($D155,'Cevap Anahtarı'!$A$2:$A$121,1)&lt;&gt;"")*ISNUMBER(FIND(UPPER(MID($D155,'Cevap Anahtarı'!$A$2:$A$121,1)),"ABCDE"))*(MID($D155,'Cevap Anahtarı'!$A$2:$A$121,1)&lt;&gt;'Cevap Anahtarı'!$C$2:$C$121)))</f>
        <v/>
      </c>
      <c r="M155" s="15">
        <f>IF($B155="","",ROUND(K155-IF(Ayarlar!$B$6&gt;0,L155/Ayarlar!$B$6,0),2))</f>
        <v/>
      </c>
      <c r="N155" s="14">
        <f>IF($B155="","",SUMPRODUCT(('Cevap Anahtarı'!$B$2:$B$121=N$2)*('Cevap Anahtarı'!$C$2:$C$121&lt;&gt;"")*(MID($D155,'Cevap Anahtarı'!$A$2:$A$121,1)='Cevap Anahtarı'!$C$2:$C$121)))</f>
        <v/>
      </c>
      <c r="O155" s="14">
        <f>IF($B155="","",SUMPRODUCT(('Cevap Anahtarı'!$B$2:$B$121=N$2)*('Cevap Anahtarı'!$C$2:$C$121&lt;&gt;"")*(MID($D155,'Cevap Anahtarı'!$A$2:$A$121,1)&lt;&gt;"")*ISNUMBER(FIND(UPPER(MID($D155,'Cevap Anahtarı'!$A$2:$A$121,1)),"ABCDE"))*(MID($D155,'Cevap Anahtarı'!$A$2:$A$121,1)&lt;&gt;'Cevap Anahtarı'!$C$2:$C$121)))</f>
        <v/>
      </c>
      <c r="P155" s="15">
        <f>IF($B155="","",ROUND(N155-IF(Ayarlar!$B$6&gt;0,O155/Ayarlar!$B$6,0),2))</f>
        <v/>
      </c>
      <c r="Q155" s="14">
        <f>IF($B155="","",SUMPRODUCT(('Cevap Anahtarı'!$B$2:$B$121=Q$2)*('Cevap Anahtarı'!$C$2:$C$121&lt;&gt;"")*(MID($D155,'Cevap Anahtarı'!$A$2:$A$121,1)='Cevap Anahtarı'!$C$2:$C$121)))</f>
        <v/>
      </c>
      <c r="R155" s="14">
        <f>IF($B155="","",SUMPRODUCT(('Cevap Anahtarı'!$B$2:$B$121=Q$2)*('Cevap Anahtarı'!$C$2:$C$121&lt;&gt;"")*(MID($D155,'Cevap Anahtarı'!$A$2:$A$121,1)&lt;&gt;"")*ISNUMBER(FIND(UPPER(MID($D155,'Cevap Anahtarı'!$A$2:$A$121,1)),"ABCDE"))*(MID($D155,'Cevap Anahtarı'!$A$2:$A$121,1)&lt;&gt;'Cevap Anahtarı'!$C$2:$C$121)))</f>
        <v/>
      </c>
      <c r="S155" s="15">
        <f>IF($B155="","",ROUND(Q155-IF(Ayarlar!$B$6&gt;0,R155/Ayarlar!$B$6,0),2))</f>
        <v/>
      </c>
      <c r="T155" s="14">
        <f>IF($B155="","",SUMPRODUCT(('Cevap Anahtarı'!$B$2:$B$121=T$2)*('Cevap Anahtarı'!$C$2:$C$121&lt;&gt;"")*(MID($D155,'Cevap Anahtarı'!$A$2:$A$121,1)='Cevap Anahtarı'!$C$2:$C$121)))</f>
        <v/>
      </c>
      <c r="U155" s="14">
        <f>IF($B155="","",SUMPRODUCT(('Cevap Anahtarı'!$B$2:$B$121=T$2)*('Cevap Anahtarı'!$C$2:$C$121&lt;&gt;"")*(MID($D155,'Cevap Anahtarı'!$A$2:$A$121,1)&lt;&gt;"")*ISNUMBER(FIND(UPPER(MID($D155,'Cevap Anahtarı'!$A$2:$A$121,1)),"ABCDE"))*(MID($D155,'Cevap Anahtarı'!$A$2:$A$121,1)&lt;&gt;'Cevap Anahtarı'!$C$2:$C$121)))</f>
        <v/>
      </c>
      <c r="V155" s="15">
        <f>IF($B155="","",ROUND(T155-IF(Ayarlar!$B$6&gt;0,U155/Ayarlar!$B$6,0),2))</f>
        <v/>
      </c>
      <c r="W155" s="15">
        <f>IF($B155="","",G155+J155+M155+P155+S155+V155)</f>
        <v/>
      </c>
      <c r="X155" s="14">
        <f>IF($B155="","",RANK(W155,$W$4:$W$503))</f>
        <v/>
      </c>
    </row>
    <row r="156">
      <c r="E156" s="14">
        <f>IF($B156="","",SUMPRODUCT(('Cevap Anahtarı'!$B$2:$B$121=E$2)*('Cevap Anahtarı'!$C$2:$C$121&lt;&gt;"")*(MID($D156,'Cevap Anahtarı'!$A$2:$A$121,1)='Cevap Anahtarı'!$C$2:$C$121)))</f>
        <v/>
      </c>
      <c r="F156" s="14">
        <f>IF($B156="","",SUMPRODUCT(('Cevap Anahtarı'!$B$2:$B$121=E$2)*('Cevap Anahtarı'!$C$2:$C$121&lt;&gt;"")*(MID($D156,'Cevap Anahtarı'!$A$2:$A$121,1)&lt;&gt;"")*ISNUMBER(FIND(UPPER(MID($D156,'Cevap Anahtarı'!$A$2:$A$121,1)),"ABCDE"))*(MID($D156,'Cevap Anahtarı'!$A$2:$A$121,1)&lt;&gt;'Cevap Anahtarı'!$C$2:$C$121)))</f>
        <v/>
      </c>
      <c r="G156" s="15">
        <f>IF($B156="","",ROUND(E156-IF(Ayarlar!$B$6&gt;0,F156/Ayarlar!$B$6,0),2))</f>
        <v/>
      </c>
      <c r="H156" s="14">
        <f>IF($B156="","",SUMPRODUCT(('Cevap Anahtarı'!$B$2:$B$121=H$2)*('Cevap Anahtarı'!$C$2:$C$121&lt;&gt;"")*(MID($D156,'Cevap Anahtarı'!$A$2:$A$121,1)='Cevap Anahtarı'!$C$2:$C$121)))</f>
        <v/>
      </c>
      <c r="I156" s="14">
        <f>IF($B156="","",SUMPRODUCT(('Cevap Anahtarı'!$B$2:$B$121=H$2)*('Cevap Anahtarı'!$C$2:$C$121&lt;&gt;"")*(MID($D156,'Cevap Anahtarı'!$A$2:$A$121,1)&lt;&gt;"")*ISNUMBER(FIND(UPPER(MID($D156,'Cevap Anahtarı'!$A$2:$A$121,1)),"ABCDE"))*(MID($D156,'Cevap Anahtarı'!$A$2:$A$121,1)&lt;&gt;'Cevap Anahtarı'!$C$2:$C$121)))</f>
        <v/>
      </c>
      <c r="J156" s="15">
        <f>IF($B156="","",ROUND(H156-IF(Ayarlar!$B$6&gt;0,I156/Ayarlar!$B$6,0),2))</f>
        <v/>
      </c>
      <c r="K156" s="14">
        <f>IF($B156="","",SUMPRODUCT(('Cevap Anahtarı'!$B$2:$B$121=K$2)*('Cevap Anahtarı'!$C$2:$C$121&lt;&gt;"")*(MID($D156,'Cevap Anahtarı'!$A$2:$A$121,1)='Cevap Anahtarı'!$C$2:$C$121)))</f>
        <v/>
      </c>
      <c r="L156" s="14">
        <f>IF($B156="","",SUMPRODUCT(('Cevap Anahtarı'!$B$2:$B$121=K$2)*('Cevap Anahtarı'!$C$2:$C$121&lt;&gt;"")*(MID($D156,'Cevap Anahtarı'!$A$2:$A$121,1)&lt;&gt;"")*ISNUMBER(FIND(UPPER(MID($D156,'Cevap Anahtarı'!$A$2:$A$121,1)),"ABCDE"))*(MID($D156,'Cevap Anahtarı'!$A$2:$A$121,1)&lt;&gt;'Cevap Anahtarı'!$C$2:$C$121)))</f>
        <v/>
      </c>
      <c r="M156" s="15">
        <f>IF($B156="","",ROUND(K156-IF(Ayarlar!$B$6&gt;0,L156/Ayarlar!$B$6,0),2))</f>
        <v/>
      </c>
      <c r="N156" s="14">
        <f>IF($B156="","",SUMPRODUCT(('Cevap Anahtarı'!$B$2:$B$121=N$2)*('Cevap Anahtarı'!$C$2:$C$121&lt;&gt;"")*(MID($D156,'Cevap Anahtarı'!$A$2:$A$121,1)='Cevap Anahtarı'!$C$2:$C$121)))</f>
        <v/>
      </c>
      <c r="O156" s="14">
        <f>IF($B156="","",SUMPRODUCT(('Cevap Anahtarı'!$B$2:$B$121=N$2)*('Cevap Anahtarı'!$C$2:$C$121&lt;&gt;"")*(MID($D156,'Cevap Anahtarı'!$A$2:$A$121,1)&lt;&gt;"")*ISNUMBER(FIND(UPPER(MID($D156,'Cevap Anahtarı'!$A$2:$A$121,1)),"ABCDE"))*(MID($D156,'Cevap Anahtarı'!$A$2:$A$121,1)&lt;&gt;'Cevap Anahtarı'!$C$2:$C$121)))</f>
        <v/>
      </c>
      <c r="P156" s="15">
        <f>IF($B156="","",ROUND(N156-IF(Ayarlar!$B$6&gt;0,O156/Ayarlar!$B$6,0),2))</f>
        <v/>
      </c>
      <c r="Q156" s="14">
        <f>IF($B156="","",SUMPRODUCT(('Cevap Anahtarı'!$B$2:$B$121=Q$2)*('Cevap Anahtarı'!$C$2:$C$121&lt;&gt;"")*(MID($D156,'Cevap Anahtarı'!$A$2:$A$121,1)='Cevap Anahtarı'!$C$2:$C$121)))</f>
        <v/>
      </c>
      <c r="R156" s="14">
        <f>IF($B156="","",SUMPRODUCT(('Cevap Anahtarı'!$B$2:$B$121=Q$2)*('Cevap Anahtarı'!$C$2:$C$121&lt;&gt;"")*(MID($D156,'Cevap Anahtarı'!$A$2:$A$121,1)&lt;&gt;"")*ISNUMBER(FIND(UPPER(MID($D156,'Cevap Anahtarı'!$A$2:$A$121,1)),"ABCDE"))*(MID($D156,'Cevap Anahtarı'!$A$2:$A$121,1)&lt;&gt;'Cevap Anahtarı'!$C$2:$C$121)))</f>
        <v/>
      </c>
      <c r="S156" s="15">
        <f>IF($B156="","",ROUND(Q156-IF(Ayarlar!$B$6&gt;0,R156/Ayarlar!$B$6,0),2))</f>
        <v/>
      </c>
      <c r="T156" s="14">
        <f>IF($B156="","",SUMPRODUCT(('Cevap Anahtarı'!$B$2:$B$121=T$2)*('Cevap Anahtarı'!$C$2:$C$121&lt;&gt;"")*(MID($D156,'Cevap Anahtarı'!$A$2:$A$121,1)='Cevap Anahtarı'!$C$2:$C$121)))</f>
        <v/>
      </c>
      <c r="U156" s="14">
        <f>IF($B156="","",SUMPRODUCT(('Cevap Anahtarı'!$B$2:$B$121=T$2)*('Cevap Anahtarı'!$C$2:$C$121&lt;&gt;"")*(MID($D156,'Cevap Anahtarı'!$A$2:$A$121,1)&lt;&gt;"")*ISNUMBER(FIND(UPPER(MID($D156,'Cevap Anahtarı'!$A$2:$A$121,1)),"ABCDE"))*(MID($D156,'Cevap Anahtarı'!$A$2:$A$121,1)&lt;&gt;'Cevap Anahtarı'!$C$2:$C$121)))</f>
        <v/>
      </c>
      <c r="V156" s="15">
        <f>IF($B156="","",ROUND(T156-IF(Ayarlar!$B$6&gt;0,U156/Ayarlar!$B$6,0),2))</f>
        <v/>
      </c>
      <c r="W156" s="15">
        <f>IF($B156="","",G156+J156+M156+P156+S156+V156)</f>
        <v/>
      </c>
      <c r="X156" s="14">
        <f>IF($B156="","",RANK(W156,$W$4:$W$503))</f>
        <v/>
      </c>
    </row>
    <row r="157">
      <c r="E157" s="14">
        <f>IF($B157="","",SUMPRODUCT(('Cevap Anahtarı'!$B$2:$B$121=E$2)*('Cevap Anahtarı'!$C$2:$C$121&lt;&gt;"")*(MID($D157,'Cevap Anahtarı'!$A$2:$A$121,1)='Cevap Anahtarı'!$C$2:$C$121)))</f>
        <v/>
      </c>
      <c r="F157" s="14">
        <f>IF($B157="","",SUMPRODUCT(('Cevap Anahtarı'!$B$2:$B$121=E$2)*('Cevap Anahtarı'!$C$2:$C$121&lt;&gt;"")*(MID($D157,'Cevap Anahtarı'!$A$2:$A$121,1)&lt;&gt;"")*ISNUMBER(FIND(UPPER(MID($D157,'Cevap Anahtarı'!$A$2:$A$121,1)),"ABCDE"))*(MID($D157,'Cevap Anahtarı'!$A$2:$A$121,1)&lt;&gt;'Cevap Anahtarı'!$C$2:$C$121)))</f>
        <v/>
      </c>
      <c r="G157" s="15">
        <f>IF($B157="","",ROUND(E157-IF(Ayarlar!$B$6&gt;0,F157/Ayarlar!$B$6,0),2))</f>
        <v/>
      </c>
      <c r="H157" s="14">
        <f>IF($B157="","",SUMPRODUCT(('Cevap Anahtarı'!$B$2:$B$121=H$2)*('Cevap Anahtarı'!$C$2:$C$121&lt;&gt;"")*(MID($D157,'Cevap Anahtarı'!$A$2:$A$121,1)='Cevap Anahtarı'!$C$2:$C$121)))</f>
        <v/>
      </c>
      <c r="I157" s="14">
        <f>IF($B157="","",SUMPRODUCT(('Cevap Anahtarı'!$B$2:$B$121=H$2)*('Cevap Anahtarı'!$C$2:$C$121&lt;&gt;"")*(MID($D157,'Cevap Anahtarı'!$A$2:$A$121,1)&lt;&gt;"")*ISNUMBER(FIND(UPPER(MID($D157,'Cevap Anahtarı'!$A$2:$A$121,1)),"ABCDE"))*(MID($D157,'Cevap Anahtarı'!$A$2:$A$121,1)&lt;&gt;'Cevap Anahtarı'!$C$2:$C$121)))</f>
        <v/>
      </c>
      <c r="J157" s="15">
        <f>IF($B157="","",ROUND(H157-IF(Ayarlar!$B$6&gt;0,I157/Ayarlar!$B$6,0),2))</f>
        <v/>
      </c>
      <c r="K157" s="14">
        <f>IF($B157="","",SUMPRODUCT(('Cevap Anahtarı'!$B$2:$B$121=K$2)*('Cevap Anahtarı'!$C$2:$C$121&lt;&gt;"")*(MID($D157,'Cevap Anahtarı'!$A$2:$A$121,1)='Cevap Anahtarı'!$C$2:$C$121)))</f>
        <v/>
      </c>
      <c r="L157" s="14">
        <f>IF($B157="","",SUMPRODUCT(('Cevap Anahtarı'!$B$2:$B$121=K$2)*('Cevap Anahtarı'!$C$2:$C$121&lt;&gt;"")*(MID($D157,'Cevap Anahtarı'!$A$2:$A$121,1)&lt;&gt;"")*ISNUMBER(FIND(UPPER(MID($D157,'Cevap Anahtarı'!$A$2:$A$121,1)),"ABCDE"))*(MID($D157,'Cevap Anahtarı'!$A$2:$A$121,1)&lt;&gt;'Cevap Anahtarı'!$C$2:$C$121)))</f>
        <v/>
      </c>
      <c r="M157" s="15">
        <f>IF($B157="","",ROUND(K157-IF(Ayarlar!$B$6&gt;0,L157/Ayarlar!$B$6,0),2))</f>
        <v/>
      </c>
      <c r="N157" s="14">
        <f>IF($B157="","",SUMPRODUCT(('Cevap Anahtarı'!$B$2:$B$121=N$2)*('Cevap Anahtarı'!$C$2:$C$121&lt;&gt;"")*(MID($D157,'Cevap Anahtarı'!$A$2:$A$121,1)='Cevap Anahtarı'!$C$2:$C$121)))</f>
        <v/>
      </c>
      <c r="O157" s="14">
        <f>IF($B157="","",SUMPRODUCT(('Cevap Anahtarı'!$B$2:$B$121=N$2)*('Cevap Anahtarı'!$C$2:$C$121&lt;&gt;"")*(MID($D157,'Cevap Anahtarı'!$A$2:$A$121,1)&lt;&gt;"")*ISNUMBER(FIND(UPPER(MID($D157,'Cevap Anahtarı'!$A$2:$A$121,1)),"ABCDE"))*(MID($D157,'Cevap Anahtarı'!$A$2:$A$121,1)&lt;&gt;'Cevap Anahtarı'!$C$2:$C$121)))</f>
        <v/>
      </c>
      <c r="P157" s="15">
        <f>IF($B157="","",ROUND(N157-IF(Ayarlar!$B$6&gt;0,O157/Ayarlar!$B$6,0),2))</f>
        <v/>
      </c>
      <c r="Q157" s="14">
        <f>IF($B157="","",SUMPRODUCT(('Cevap Anahtarı'!$B$2:$B$121=Q$2)*('Cevap Anahtarı'!$C$2:$C$121&lt;&gt;"")*(MID($D157,'Cevap Anahtarı'!$A$2:$A$121,1)='Cevap Anahtarı'!$C$2:$C$121)))</f>
        <v/>
      </c>
      <c r="R157" s="14">
        <f>IF($B157="","",SUMPRODUCT(('Cevap Anahtarı'!$B$2:$B$121=Q$2)*('Cevap Anahtarı'!$C$2:$C$121&lt;&gt;"")*(MID($D157,'Cevap Anahtarı'!$A$2:$A$121,1)&lt;&gt;"")*ISNUMBER(FIND(UPPER(MID($D157,'Cevap Anahtarı'!$A$2:$A$121,1)),"ABCDE"))*(MID($D157,'Cevap Anahtarı'!$A$2:$A$121,1)&lt;&gt;'Cevap Anahtarı'!$C$2:$C$121)))</f>
        <v/>
      </c>
      <c r="S157" s="15">
        <f>IF($B157="","",ROUND(Q157-IF(Ayarlar!$B$6&gt;0,R157/Ayarlar!$B$6,0),2))</f>
        <v/>
      </c>
      <c r="T157" s="14">
        <f>IF($B157="","",SUMPRODUCT(('Cevap Anahtarı'!$B$2:$B$121=T$2)*('Cevap Anahtarı'!$C$2:$C$121&lt;&gt;"")*(MID($D157,'Cevap Anahtarı'!$A$2:$A$121,1)='Cevap Anahtarı'!$C$2:$C$121)))</f>
        <v/>
      </c>
      <c r="U157" s="14">
        <f>IF($B157="","",SUMPRODUCT(('Cevap Anahtarı'!$B$2:$B$121=T$2)*('Cevap Anahtarı'!$C$2:$C$121&lt;&gt;"")*(MID($D157,'Cevap Anahtarı'!$A$2:$A$121,1)&lt;&gt;"")*ISNUMBER(FIND(UPPER(MID($D157,'Cevap Anahtarı'!$A$2:$A$121,1)),"ABCDE"))*(MID($D157,'Cevap Anahtarı'!$A$2:$A$121,1)&lt;&gt;'Cevap Anahtarı'!$C$2:$C$121)))</f>
        <v/>
      </c>
      <c r="V157" s="15">
        <f>IF($B157="","",ROUND(T157-IF(Ayarlar!$B$6&gt;0,U157/Ayarlar!$B$6,0),2))</f>
        <v/>
      </c>
      <c r="W157" s="15">
        <f>IF($B157="","",G157+J157+M157+P157+S157+V157)</f>
        <v/>
      </c>
      <c r="X157" s="14">
        <f>IF($B157="","",RANK(W157,$W$4:$W$503))</f>
        <v/>
      </c>
    </row>
    <row r="158">
      <c r="E158" s="14">
        <f>IF($B158="","",SUMPRODUCT(('Cevap Anahtarı'!$B$2:$B$121=E$2)*('Cevap Anahtarı'!$C$2:$C$121&lt;&gt;"")*(MID($D158,'Cevap Anahtarı'!$A$2:$A$121,1)='Cevap Anahtarı'!$C$2:$C$121)))</f>
        <v/>
      </c>
      <c r="F158" s="14">
        <f>IF($B158="","",SUMPRODUCT(('Cevap Anahtarı'!$B$2:$B$121=E$2)*('Cevap Anahtarı'!$C$2:$C$121&lt;&gt;"")*(MID($D158,'Cevap Anahtarı'!$A$2:$A$121,1)&lt;&gt;"")*ISNUMBER(FIND(UPPER(MID($D158,'Cevap Anahtarı'!$A$2:$A$121,1)),"ABCDE"))*(MID($D158,'Cevap Anahtarı'!$A$2:$A$121,1)&lt;&gt;'Cevap Anahtarı'!$C$2:$C$121)))</f>
        <v/>
      </c>
      <c r="G158" s="15">
        <f>IF($B158="","",ROUND(E158-IF(Ayarlar!$B$6&gt;0,F158/Ayarlar!$B$6,0),2))</f>
        <v/>
      </c>
      <c r="H158" s="14">
        <f>IF($B158="","",SUMPRODUCT(('Cevap Anahtarı'!$B$2:$B$121=H$2)*('Cevap Anahtarı'!$C$2:$C$121&lt;&gt;"")*(MID($D158,'Cevap Anahtarı'!$A$2:$A$121,1)='Cevap Anahtarı'!$C$2:$C$121)))</f>
        <v/>
      </c>
      <c r="I158" s="14">
        <f>IF($B158="","",SUMPRODUCT(('Cevap Anahtarı'!$B$2:$B$121=H$2)*('Cevap Anahtarı'!$C$2:$C$121&lt;&gt;"")*(MID($D158,'Cevap Anahtarı'!$A$2:$A$121,1)&lt;&gt;"")*ISNUMBER(FIND(UPPER(MID($D158,'Cevap Anahtarı'!$A$2:$A$121,1)),"ABCDE"))*(MID($D158,'Cevap Anahtarı'!$A$2:$A$121,1)&lt;&gt;'Cevap Anahtarı'!$C$2:$C$121)))</f>
        <v/>
      </c>
      <c r="J158" s="15">
        <f>IF($B158="","",ROUND(H158-IF(Ayarlar!$B$6&gt;0,I158/Ayarlar!$B$6,0),2))</f>
        <v/>
      </c>
      <c r="K158" s="14">
        <f>IF($B158="","",SUMPRODUCT(('Cevap Anahtarı'!$B$2:$B$121=K$2)*('Cevap Anahtarı'!$C$2:$C$121&lt;&gt;"")*(MID($D158,'Cevap Anahtarı'!$A$2:$A$121,1)='Cevap Anahtarı'!$C$2:$C$121)))</f>
        <v/>
      </c>
      <c r="L158" s="14">
        <f>IF($B158="","",SUMPRODUCT(('Cevap Anahtarı'!$B$2:$B$121=K$2)*('Cevap Anahtarı'!$C$2:$C$121&lt;&gt;"")*(MID($D158,'Cevap Anahtarı'!$A$2:$A$121,1)&lt;&gt;"")*ISNUMBER(FIND(UPPER(MID($D158,'Cevap Anahtarı'!$A$2:$A$121,1)),"ABCDE"))*(MID($D158,'Cevap Anahtarı'!$A$2:$A$121,1)&lt;&gt;'Cevap Anahtarı'!$C$2:$C$121)))</f>
        <v/>
      </c>
      <c r="M158" s="15">
        <f>IF($B158="","",ROUND(K158-IF(Ayarlar!$B$6&gt;0,L158/Ayarlar!$B$6,0),2))</f>
        <v/>
      </c>
      <c r="N158" s="14">
        <f>IF($B158="","",SUMPRODUCT(('Cevap Anahtarı'!$B$2:$B$121=N$2)*('Cevap Anahtarı'!$C$2:$C$121&lt;&gt;"")*(MID($D158,'Cevap Anahtarı'!$A$2:$A$121,1)='Cevap Anahtarı'!$C$2:$C$121)))</f>
        <v/>
      </c>
      <c r="O158" s="14">
        <f>IF($B158="","",SUMPRODUCT(('Cevap Anahtarı'!$B$2:$B$121=N$2)*('Cevap Anahtarı'!$C$2:$C$121&lt;&gt;"")*(MID($D158,'Cevap Anahtarı'!$A$2:$A$121,1)&lt;&gt;"")*ISNUMBER(FIND(UPPER(MID($D158,'Cevap Anahtarı'!$A$2:$A$121,1)),"ABCDE"))*(MID($D158,'Cevap Anahtarı'!$A$2:$A$121,1)&lt;&gt;'Cevap Anahtarı'!$C$2:$C$121)))</f>
        <v/>
      </c>
      <c r="P158" s="15">
        <f>IF($B158="","",ROUND(N158-IF(Ayarlar!$B$6&gt;0,O158/Ayarlar!$B$6,0),2))</f>
        <v/>
      </c>
      <c r="Q158" s="14">
        <f>IF($B158="","",SUMPRODUCT(('Cevap Anahtarı'!$B$2:$B$121=Q$2)*('Cevap Anahtarı'!$C$2:$C$121&lt;&gt;"")*(MID($D158,'Cevap Anahtarı'!$A$2:$A$121,1)='Cevap Anahtarı'!$C$2:$C$121)))</f>
        <v/>
      </c>
      <c r="R158" s="14">
        <f>IF($B158="","",SUMPRODUCT(('Cevap Anahtarı'!$B$2:$B$121=Q$2)*('Cevap Anahtarı'!$C$2:$C$121&lt;&gt;"")*(MID($D158,'Cevap Anahtarı'!$A$2:$A$121,1)&lt;&gt;"")*ISNUMBER(FIND(UPPER(MID($D158,'Cevap Anahtarı'!$A$2:$A$121,1)),"ABCDE"))*(MID($D158,'Cevap Anahtarı'!$A$2:$A$121,1)&lt;&gt;'Cevap Anahtarı'!$C$2:$C$121)))</f>
        <v/>
      </c>
      <c r="S158" s="15">
        <f>IF($B158="","",ROUND(Q158-IF(Ayarlar!$B$6&gt;0,R158/Ayarlar!$B$6,0),2))</f>
        <v/>
      </c>
      <c r="T158" s="14">
        <f>IF($B158="","",SUMPRODUCT(('Cevap Anahtarı'!$B$2:$B$121=T$2)*('Cevap Anahtarı'!$C$2:$C$121&lt;&gt;"")*(MID($D158,'Cevap Anahtarı'!$A$2:$A$121,1)='Cevap Anahtarı'!$C$2:$C$121)))</f>
        <v/>
      </c>
      <c r="U158" s="14">
        <f>IF($B158="","",SUMPRODUCT(('Cevap Anahtarı'!$B$2:$B$121=T$2)*('Cevap Anahtarı'!$C$2:$C$121&lt;&gt;"")*(MID($D158,'Cevap Anahtarı'!$A$2:$A$121,1)&lt;&gt;"")*ISNUMBER(FIND(UPPER(MID($D158,'Cevap Anahtarı'!$A$2:$A$121,1)),"ABCDE"))*(MID($D158,'Cevap Anahtarı'!$A$2:$A$121,1)&lt;&gt;'Cevap Anahtarı'!$C$2:$C$121)))</f>
        <v/>
      </c>
      <c r="V158" s="15">
        <f>IF($B158="","",ROUND(T158-IF(Ayarlar!$B$6&gt;0,U158/Ayarlar!$B$6,0),2))</f>
        <v/>
      </c>
      <c r="W158" s="15">
        <f>IF($B158="","",G158+J158+M158+P158+S158+V158)</f>
        <v/>
      </c>
      <c r="X158" s="14">
        <f>IF($B158="","",RANK(W158,$W$4:$W$503))</f>
        <v/>
      </c>
    </row>
    <row r="159">
      <c r="E159" s="14">
        <f>IF($B159="","",SUMPRODUCT(('Cevap Anahtarı'!$B$2:$B$121=E$2)*('Cevap Anahtarı'!$C$2:$C$121&lt;&gt;"")*(MID($D159,'Cevap Anahtarı'!$A$2:$A$121,1)='Cevap Anahtarı'!$C$2:$C$121)))</f>
        <v/>
      </c>
      <c r="F159" s="14">
        <f>IF($B159="","",SUMPRODUCT(('Cevap Anahtarı'!$B$2:$B$121=E$2)*('Cevap Anahtarı'!$C$2:$C$121&lt;&gt;"")*(MID($D159,'Cevap Anahtarı'!$A$2:$A$121,1)&lt;&gt;"")*ISNUMBER(FIND(UPPER(MID($D159,'Cevap Anahtarı'!$A$2:$A$121,1)),"ABCDE"))*(MID($D159,'Cevap Anahtarı'!$A$2:$A$121,1)&lt;&gt;'Cevap Anahtarı'!$C$2:$C$121)))</f>
        <v/>
      </c>
      <c r="G159" s="15">
        <f>IF($B159="","",ROUND(E159-IF(Ayarlar!$B$6&gt;0,F159/Ayarlar!$B$6,0),2))</f>
        <v/>
      </c>
      <c r="H159" s="14">
        <f>IF($B159="","",SUMPRODUCT(('Cevap Anahtarı'!$B$2:$B$121=H$2)*('Cevap Anahtarı'!$C$2:$C$121&lt;&gt;"")*(MID($D159,'Cevap Anahtarı'!$A$2:$A$121,1)='Cevap Anahtarı'!$C$2:$C$121)))</f>
        <v/>
      </c>
      <c r="I159" s="14">
        <f>IF($B159="","",SUMPRODUCT(('Cevap Anahtarı'!$B$2:$B$121=H$2)*('Cevap Anahtarı'!$C$2:$C$121&lt;&gt;"")*(MID($D159,'Cevap Anahtarı'!$A$2:$A$121,1)&lt;&gt;"")*ISNUMBER(FIND(UPPER(MID($D159,'Cevap Anahtarı'!$A$2:$A$121,1)),"ABCDE"))*(MID($D159,'Cevap Anahtarı'!$A$2:$A$121,1)&lt;&gt;'Cevap Anahtarı'!$C$2:$C$121)))</f>
        <v/>
      </c>
      <c r="J159" s="15">
        <f>IF($B159="","",ROUND(H159-IF(Ayarlar!$B$6&gt;0,I159/Ayarlar!$B$6,0),2))</f>
        <v/>
      </c>
      <c r="K159" s="14">
        <f>IF($B159="","",SUMPRODUCT(('Cevap Anahtarı'!$B$2:$B$121=K$2)*('Cevap Anahtarı'!$C$2:$C$121&lt;&gt;"")*(MID($D159,'Cevap Anahtarı'!$A$2:$A$121,1)='Cevap Anahtarı'!$C$2:$C$121)))</f>
        <v/>
      </c>
      <c r="L159" s="14">
        <f>IF($B159="","",SUMPRODUCT(('Cevap Anahtarı'!$B$2:$B$121=K$2)*('Cevap Anahtarı'!$C$2:$C$121&lt;&gt;"")*(MID($D159,'Cevap Anahtarı'!$A$2:$A$121,1)&lt;&gt;"")*ISNUMBER(FIND(UPPER(MID($D159,'Cevap Anahtarı'!$A$2:$A$121,1)),"ABCDE"))*(MID($D159,'Cevap Anahtarı'!$A$2:$A$121,1)&lt;&gt;'Cevap Anahtarı'!$C$2:$C$121)))</f>
        <v/>
      </c>
      <c r="M159" s="15">
        <f>IF($B159="","",ROUND(K159-IF(Ayarlar!$B$6&gt;0,L159/Ayarlar!$B$6,0),2))</f>
        <v/>
      </c>
      <c r="N159" s="14">
        <f>IF($B159="","",SUMPRODUCT(('Cevap Anahtarı'!$B$2:$B$121=N$2)*('Cevap Anahtarı'!$C$2:$C$121&lt;&gt;"")*(MID($D159,'Cevap Anahtarı'!$A$2:$A$121,1)='Cevap Anahtarı'!$C$2:$C$121)))</f>
        <v/>
      </c>
      <c r="O159" s="14">
        <f>IF($B159="","",SUMPRODUCT(('Cevap Anahtarı'!$B$2:$B$121=N$2)*('Cevap Anahtarı'!$C$2:$C$121&lt;&gt;"")*(MID($D159,'Cevap Anahtarı'!$A$2:$A$121,1)&lt;&gt;"")*ISNUMBER(FIND(UPPER(MID($D159,'Cevap Anahtarı'!$A$2:$A$121,1)),"ABCDE"))*(MID($D159,'Cevap Anahtarı'!$A$2:$A$121,1)&lt;&gt;'Cevap Anahtarı'!$C$2:$C$121)))</f>
        <v/>
      </c>
      <c r="P159" s="15">
        <f>IF($B159="","",ROUND(N159-IF(Ayarlar!$B$6&gt;0,O159/Ayarlar!$B$6,0),2))</f>
        <v/>
      </c>
      <c r="Q159" s="14">
        <f>IF($B159="","",SUMPRODUCT(('Cevap Anahtarı'!$B$2:$B$121=Q$2)*('Cevap Anahtarı'!$C$2:$C$121&lt;&gt;"")*(MID($D159,'Cevap Anahtarı'!$A$2:$A$121,1)='Cevap Anahtarı'!$C$2:$C$121)))</f>
        <v/>
      </c>
      <c r="R159" s="14">
        <f>IF($B159="","",SUMPRODUCT(('Cevap Anahtarı'!$B$2:$B$121=Q$2)*('Cevap Anahtarı'!$C$2:$C$121&lt;&gt;"")*(MID($D159,'Cevap Anahtarı'!$A$2:$A$121,1)&lt;&gt;"")*ISNUMBER(FIND(UPPER(MID($D159,'Cevap Anahtarı'!$A$2:$A$121,1)),"ABCDE"))*(MID($D159,'Cevap Anahtarı'!$A$2:$A$121,1)&lt;&gt;'Cevap Anahtarı'!$C$2:$C$121)))</f>
        <v/>
      </c>
      <c r="S159" s="15">
        <f>IF($B159="","",ROUND(Q159-IF(Ayarlar!$B$6&gt;0,R159/Ayarlar!$B$6,0),2))</f>
        <v/>
      </c>
      <c r="T159" s="14">
        <f>IF($B159="","",SUMPRODUCT(('Cevap Anahtarı'!$B$2:$B$121=T$2)*('Cevap Anahtarı'!$C$2:$C$121&lt;&gt;"")*(MID($D159,'Cevap Anahtarı'!$A$2:$A$121,1)='Cevap Anahtarı'!$C$2:$C$121)))</f>
        <v/>
      </c>
      <c r="U159" s="14">
        <f>IF($B159="","",SUMPRODUCT(('Cevap Anahtarı'!$B$2:$B$121=T$2)*('Cevap Anahtarı'!$C$2:$C$121&lt;&gt;"")*(MID($D159,'Cevap Anahtarı'!$A$2:$A$121,1)&lt;&gt;"")*ISNUMBER(FIND(UPPER(MID($D159,'Cevap Anahtarı'!$A$2:$A$121,1)),"ABCDE"))*(MID($D159,'Cevap Anahtarı'!$A$2:$A$121,1)&lt;&gt;'Cevap Anahtarı'!$C$2:$C$121)))</f>
        <v/>
      </c>
      <c r="V159" s="15">
        <f>IF($B159="","",ROUND(T159-IF(Ayarlar!$B$6&gt;0,U159/Ayarlar!$B$6,0),2))</f>
        <v/>
      </c>
      <c r="W159" s="15">
        <f>IF($B159="","",G159+J159+M159+P159+S159+V159)</f>
        <v/>
      </c>
      <c r="X159" s="14">
        <f>IF($B159="","",RANK(W159,$W$4:$W$503))</f>
        <v/>
      </c>
    </row>
    <row r="160">
      <c r="E160" s="14">
        <f>IF($B160="","",SUMPRODUCT(('Cevap Anahtarı'!$B$2:$B$121=E$2)*('Cevap Anahtarı'!$C$2:$C$121&lt;&gt;"")*(MID($D160,'Cevap Anahtarı'!$A$2:$A$121,1)='Cevap Anahtarı'!$C$2:$C$121)))</f>
        <v/>
      </c>
      <c r="F160" s="14">
        <f>IF($B160="","",SUMPRODUCT(('Cevap Anahtarı'!$B$2:$B$121=E$2)*('Cevap Anahtarı'!$C$2:$C$121&lt;&gt;"")*(MID($D160,'Cevap Anahtarı'!$A$2:$A$121,1)&lt;&gt;"")*ISNUMBER(FIND(UPPER(MID($D160,'Cevap Anahtarı'!$A$2:$A$121,1)),"ABCDE"))*(MID($D160,'Cevap Anahtarı'!$A$2:$A$121,1)&lt;&gt;'Cevap Anahtarı'!$C$2:$C$121)))</f>
        <v/>
      </c>
      <c r="G160" s="15">
        <f>IF($B160="","",ROUND(E160-IF(Ayarlar!$B$6&gt;0,F160/Ayarlar!$B$6,0),2))</f>
        <v/>
      </c>
      <c r="H160" s="14">
        <f>IF($B160="","",SUMPRODUCT(('Cevap Anahtarı'!$B$2:$B$121=H$2)*('Cevap Anahtarı'!$C$2:$C$121&lt;&gt;"")*(MID($D160,'Cevap Anahtarı'!$A$2:$A$121,1)='Cevap Anahtarı'!$C$2:$C$121)))</f>
        <v/>
      </c>
      <c r="I160" s="14">
        <f>IF($B160="","",SUMPRODUCT(('Cevap Anahtarı'!$B$2:$B$121=H$2)*('Cevap Anahtarı'!$C$2:$C$121&lt;&gt;"")*(MID($D160,'Cevap Anahtarı'!$A$2:$A$121,1)&lt;&gt;"")*ISNUMBER(FIND(UPPER(MID($D160,'Cevap Anahtarı'!$A$2:$A$121,1)),"ABCDE"))*(MID($D160,'Cevap Anahtarı'!$A$2:$A$121,1)&lt;&gt;'Cevap Anahtarı'!$C$2:$C$121)))</f>
        <v/>
      </c>
      <c r="J160" s="15">
        <f>IF($B160="","",ROUND(H160-IF(Ayarlar!$B$6&gt;0,I160/Ayarlar!$B$6,0),2))</f>
        <v/>
      </c>
      <c r="K160" s="14">
        <f>IF($B160="","",SUMPRODUCT(('Cevap Anahtarı'!$B$2:$B$121=K$2)*('Cevap Anahtarı'!$C$2:$C$121&lt;&gt;"")*(MID($D160,'Cevap Anahtarı'!$A$2:$A$121,1)='Cevap Anahtarı'!$C$2:$C$121)))</f>
        <v/>
      </c>
      <c r="L160" s="14">
        <f>IF($B160="","",SUMPRODUCT(('Cevap Anahtarı'!$B$2:$B$121=K$2)*('Cevap Anahtarı'!$C$2:$C$121&lt;&gt;"")*(MID($D160,'Cevap Anahtarı'!$A$2:$A$121,1)&lt;&gt;"")*ISNUMBER(FIND(UPPER(MID($D160,'Cevap Anahtarı'!$A$2:$A$121,1)),"ABCDE"))*(MID($D160,'Cevap Anahtarı'!$A$2:$A$121,1)&lt;&gt;'Cevap Anahtarı'!$C$2:$C$121)))</f>
        <v/>
      </c>
      <c r="M160" s="15">
        <f>IF($B160="","",ROUND(K160-IF(Ayarlar!$B$6&gt;0,L160/Ayarlar!$B$6,0),2))</f>
        <v/>
      </c>
      <c r="N160" s="14">
        <f>IF($B160="","",SUMPRODUCT(('Cevap Anahtarı'!$B$2:$B$121=N$2)*('Cevap Anahtarı'!$C$2:$C$121&lt;&gt;"")*(MID($D160,'Cevap Anahtarı'!$A$2:$A$121,1)='Cevap Anahtarı'!$C$2:$C$121)))</f>
        <v/>
      </c>
      <c r="O160" s="14">
        <f>IF($B160="","",SUMPRODUCT(('Cevap Anahtarı'!$B$2:$B$121=N$2)*('Cevap Anahtarı'!$C$2:$C$121&lt;&gt;"")*(MID($D160,'Cevap Anahtarı'!$A$2:$A$121,1)&lt;&gt;"")*ISNUMBER(FIND(UPPER(MID($D160,'Cevap Anahtarı'!$A$2:$A$121,1)),"ABCDE"))*(MID($D160,'Cevap Anahtarı'!$A$2:$A$121,1)&lt;&gt;'Cevap Anahtarı'!$C$2:$C$121)))</f>
        <v/>
      </c>
      <c r="P160" s="15">
        <f>IF($B160="","",ROUND(N160-IF(Ayarlar!$B$6&gt;0,O160/Ayarlar!$B$6,0),2))</f>
        <v/>
      </c>
      <c r="Q160" s="14">
        <f>IF($B160="","",SUMPRODUCT(('Cevap Anahtarı'!$B$2:$B$121=Q$2)*('Cevap Anahtarı'!$C$2:$C$121&lt;&gt;"")*(MID($D160,'Cevap Anahtarı'!$A$2:$A$121,1)='Cevap Anahtarı'!$C$2:$C$121)))</f>
        <v/>
      </c>
      <c r="R160" s="14">
        <f>IF($B160="","",SUMPRODUCT(('Cevap Anahtarı'!$B$2:$B$121=Q$2)*('Cevap Anahtarı'!$C$2:$C$121&lt;&gt;"")*(MID($D160,'Cevap Anahtarı'!$A$2:$A$121,1)&lt;&gt;"")*ISNUMBER(FIND(UPPER(MID($D160,'Cevap Anahtarı'!$A$2:$A$121,1)),"ABCDE"))*(MID($D160,'Cevap Anahtarı'!$A$2:$A$121,1)&lt;&gt;'Cevap Anahtarı'!$C$2:$C$121)))</f>
        <v/>
      </c>
      <c r="S160" s="15">
        <f>IF($B160="","",ROUND(Q160-IF(Ayarlar!$B$6&gt;0,R160/Ayarlar!$B$6,0),2))</f>
        <v/>
      </c>
      <c r="T160" s="14">
        <f>IF($B160="","",SUMPRODUCT(('Cevap Anahtarı'!$B$2:$B$121=T$2)*('Cevap Anahtarı'!$C$2:$C$121&lt;&gt;"")*(MID($D160,'Cevap Anahtarı'!$A$2:$A$121,1)='Cevap Anahtarı'!$C$2:$C$121)))</f>
        <v/>
      </c>
      <c r="U160" s="14">
        <f>IF($B160="","",SUMPRODUCT(('Cevap Anahtarı'!$B$2:$B$121=T$2)*('Cevap Anahtarı'!$C$2:$C$121&lt;&gt;"")*(MID($D160,'Cevap Anahtarı'!$A$2:$A$121,1)&lt;&gt;"")*ISNUMBER(FIND(UPPER(MID($D160,'Cevap Anahtarı'!$A$2:$A$121,1)),"ABCDE"))*(MID($D160,'Cevap Anahtarı'!$A$2:$A$121,1)&lt;&gt;'Cevap Anahtarı'!$C$2:$C$121)))</f>
        <v/>
      </c>
      <c r="V160" s="15">
        <f>IF($B160="","",ROUND(T160-IF(Ayarlar!$B$6&gt;0,U160/Ayarlar!$B$6,0),2))</f>
        <v/>
      </c>
      <c r="W160" s="15">
        <f>IF($B160="","",G160+J160+M160+P160+S160+V160)</f>
        <v/>
      </c>
      <c r="X160" s="14">
        <f>IF($B160="","",RANK(W160,$W$4:$W$503))</f>
        <v/>
      </c>
    </row>
    <row r="161">
      <c r="E161" s="14">
        <f>IF($B161="","",SUMPRODUCT(('Cevap Anahtarı'!$B$2:$B$121=E$2)*('Cevap Anahtarı'!$C$2:$C$121&lt;&gt;"")*(MID($D161,'Cevap Anahtarı'!$A$2:$A$121,1)='Cevap Anahtarı'!$C$2:$C$121)))</f>
        <v/>
      </c>
      <c r="F161" s="14">
        <f>IF($B161="","",SUMPRODUCT(('Cevap Anahtarı'!$B$2:$B$121=E$2)*('Cevap Anahtarı'!$C$2:$C$121&lt;&gt;"")*(MID($D161,'Cevap Anahtarı'!$A$2:$A$121,1)&lt;&gt;"")*ISNUMBER(FIND(UPPER(MID($D161,'Cevap Anahtarı'!$A$2:$A$121,1)),"ABCDE"))*(MID($D161,'Cevap Anahtarı'!$A$2:$A$121,1)&lt;&gt;'Cevap Anahtarı'!$C$2:$C$121)))</f>
        <v/>
      </c>
      <c r="G161" s="15">
        <f>IF($B161="","",ROUND(E161-IF(Ayarlar!$B$6&gt;0,F161/Ayarlar!$B$6,0),2))</f>
        <v/>
      </c>
      <c r="H161" s="14">
        <f>IF($B161="","",SUMPRODUCT(('Cevap Anahtarı'!$B$2:$B$121=H$2)*('Cevap Anahtarı'!$C$2:$C$121&lt;&gt;"")*(MID($D161,'Cevap Anahtarı'!$A$2:$A$121,1)='Cevap Anahtarı'!$C$2:$C$121)))</f>
        <v/>
      </c>
      <c r="I161" s="14">
        <f>IF($B161="","",SUMPRODUCT(('Cevap Anahtarı'!$B$2:$B$121=H$2)*('Cevap Anahtarı'!$C$2:$C$121&lt;&gt;"")*(MID($D161,'Cevap Anahtarı'!$A$2:$A$121,1)&lt;&gt;"")*ISNUMBER(FIND(UPPER(MID($D161,'Cevap Anahtarı'!$A$2:$A$121,1)),"ABCDE"))*(MID($D161,'Cevap Anahtarı'!$A$2:$A$121,1)&lt;&gt;'Cevap Anahtarı'!$C$2:$C$121)))</f>
        <v/>
      </c>
      <c r="J161" s="15">
        <f>IF($B161="","",ROUND(H161-IF(Ayarlar!$B$6&gt;0,I161/Ayarlar!$B$6,0),2))</f>
        <v/>
      </c>
      <c r="K161" s="14">
        <f>IF($B161="","",SUMPRODUCT(('Cevap Anahtarı'!$B$2:$B$121=K$2)*('Cevap Anahtarı'!$C$2:$C$121&lt;&gt;"")*(MID($D161,'Cevap Anahtarı'!$A$2:$A$121,1)='Cevap Anahtarı'!$C$2:$C$121)))</f>
        <v/>
      </c>
      <c r="L161" s="14">
        <f>IF($B161="","",SUMPRODUCT(('Cevap Anahtarı'!$B$2:$B$121=K$2)*('Cevap Anahtarı'!$C$2:$C$121&lt;&gt;"")*(MID($D161,'Cevap Anahtarı'!$A$2:$A$121,1)&lt;&gt;"")*ISNUMBER(FIND(UPPER(MID($D161,'Cevap Anahtarı'!$A$2:$A$121,1)),"ABCDE"))*(MID($D161,'Cevap Anahtarı'!$A$2:$A$121,1)&lt;&gt;'Cevap Anahtarı'!$C$2:$C$121)))</f>
        <v/>
      </c>
      <c r="M161" s="15">
        <f>IF($B161="","",ROUND(K161-IF(Ayarlar!$B$6&gt;0,L161/Ayarlar!$B$6,0),2))</f>
        <v/>
      </c>
      <c r="N161" s="14">
        <f>IF($B161="","",SUMPRODUCT(('Cevap Anahtarı'!$B$2:$B$121=N$2)*('Cevap Anahtarı'!$C$2:$C$121&lt;&gt;"")*(MID($D161,'Cevap Anahtarı'!$A$2:$A$121,1)='Cevap Anahtarı'!$C$2:$C$121)))</f>
        <v/>
      </c>
      <c r="O161" s="14">
        <f>IF($B161="","",SUMPRODUCT(('Cevap Anahtarı'!$B$2:$B$121=N$2)*('Cevap Anahtarı'!$C$2:$C$121&lt;&gt;"")*(MID($D161,'Cevap Anahtarı'!$A$2:$A$121,1)&lt;&gt;"")*ISNUMBER(FIND(UPPER(MID($D161,'Cevap Anahtarı'!$A$2:$A$121,1)),"ABCDE"))*(MID($D161,'Cevap Anahtarı'!$A$2:$A$121,1)&lt;&gt;'Cevap Anahtarı'!$C$2:$C$121)))</f>
        <v/>
      </c>
      <c r="P161" s="15">
        <f>IF($B161="","",ROUND(N161-IF(Ayarlar!$B$6&gt;0,O161/Ayarlar!$B$6,0),2))</f>
        <v/>
      </c>
      <c r="Q161" s="14">
        <f>IF($B161="","",SUMPRODUCT(('Cevap Anahtarı'!$B$2:$B$121=Q$2)*('Cevap Anahtarı'!$C$2:$C$121&lt;&gt;"")*(MID($D161,'Cevap Anahtarı'!$A$2:$A$121,1)='Cevap Anahtarı'!$C$2:$C$121)))</f>
        <v/>
      </c>
      <c r="R161" s="14">
        <f>IF($B161="","",SUMPRODUCT(('Cevap Anahtarı'!$B$2:$B$121=Q$2)*('Cevap Anahtarı'!$C$2:$C$121&lt;&gt;"")*(MID($D161,'Cevap Anahtarı'!$A$2:$A$121,1)&lt;&gt;"")*ISNUMBER(FIND(UPPER(MID($D161,'Cevap Anahtarı'!$A$2:$A$121,1)),"ABCDE"))*(MID($D161,'Cevap Anahtarı'!$A$2:$A$121,1)&lt;&gt;'Cevap Anahtarı'!$C$2:$C$121)))</f>
        <v/>
      </c>
      <c r="S161" s="15">
        <f>IF($B161="","",ROUND(Q161-IF(Ayarlar!$B$6&gt;0,R161/Ayarlar!$B$6,0),2))</f>
        <v/>
      </c>
      <c r="T161" s="14">
        <f>IF($B161="","",SUMPRODUCT(('Cevap Anahtarı'!$B$2:$B$121=T$2)*('Cevap Anahtarı'!$C$2:$C$121&lt;&gt;"")*(MID($D161,'Cevap Anahtarı'!$A$2:$A$121,1)='Cevap Anahtarı'!$C$2:$C$121)))</f>
        <v/>
      </c>
      <c r="U161" s="14">
        <f>IF($B161="","",SUMPRODUCT(('Cevap Anahtarı'!$B$2:$B$121=T$2)*('Cevap Anahtarı'!$C$2:$C$121&lt;&gt;"")*(MID($D161,'Cevap Anahtarı'!$A$2:$A$121,1)&lt;&gt;"")*ISNUMBER(FIND(UPPER(MID($D161,'Cevap Anahtarı'!$A$2:$A$121,1)),"ABCDE"))*(MID($D161,'Cevap Anahtarı'!$A$2:$A$121,1)&lt;&gt;'Cevap Anahtarı'!$C$2:$C$121)))</f>
        <v/>
      </c>
      <c r="V161" s="15">
        <f>IF($B161="","",ROUND(T161-IF(Ayarlar!$B$6&gt;0,U161/Ayarlar!$B$6,0),2))</f>
        <v/>
      </c>
      <c r="W161" s="15">
        <f>IF($B161="","",G161+J161+M161+P161+S161+V161)</f>
        <v/>
      </c>
      <c r="X161" s="14">
        <f>IF($B161="","",RANK(W161,$W$4:$W$503))</f>
        <v/>
      </c>
    </row>
    <row r="162">
      <c r="E162" s="14">
        <f>IF($B162="","",SUMPRODUCT(('Cevap Anahtarı'!$B$2:$B$121=E$2)*('Cevap Anahtarı'!$C$2:$C$121&lt;&gt;"")*(MID($D162,'Cevap Anahtarı'!$A$2:$A$121,1)='Cevap Anahtarı'!$C$2:$C$121)))</f>
        <v/>
      </c>
      <c r="F162" s="14">
        <f>IF($B162="","",SUMPRODUCT(('Cevap Anahtarı'!$B$2:$B$121=E$2)*('Cevap Anahtarı'!$C$2:$C$121&lt;&gt;"")*(MID($D162,'Cevap Anahtarı'!$A$2:$A$121,1)&lt;&gt;"")*ISNUMBER(FIND(UPPER(MID($D162,'Cevap Anahtarı'!$A$2:$A$121,1)),"ABCDE"))*(MID($D162,'Cevap Anahtarı'!$A$2:$A$121,1)&lt;&gt;'Cevap Anahtarı'!$C$2:$C$121)))</f>
        <v/>
      </c>
      <c r="G162" s="15">
        <f>IF($B162="","",ROUND(E162-IF(Ayarlar!$B$6&gt;0,F162/Ayarlar!$B$6,0),2))</f>
        <v/>
      </c>
      <c r="H162" s="14">
        <f>IF($B162="","",SUMPRODUCT(('Cevap Anahtarı'!$B$2:$B$121=H$2)*('Cevap Anahtarı'!$C$2:$C$121&lt;&gt;"")*(MID($D162,'Cevap Anahtarı'!$A$2:$A$121,1)='Cevap Anahtarı'!$C$2:$C$121)))</f>
        <v/>
      </c>
      <c r="I162" s="14">
        <f>IF($B162="","",SUMPRODUCT(('Cevap Anahtarı'!$B$2:$B$121=H$2)*('Cevap Anahtarı'!$C$2:$C$121&lt;&gt;"")*(MID($D162,'Cevap Anahtarı'!$A$2:$A$121,1)&lt;&gt;"")*ISNUMBER(FIND(UPPER(MID($D162,'Cevap Anahtarı'!$A$2:$A$121,1)),"ABCDE"))*(MID($D162,'Cevap Anahtarı'!$A$2:$A$121,1)&lt;&gt;'Cevap Anahtarı'!$C$2:$C$121)))</f>
        <v/>
      </c>
      <c r="J162" s="15">
        <f>IF($B162="","",ROUND(H162-IF(Ayarlar!$B$6&gt;0,I162/Ayarlar!$B$6,0),2))</f>
        <v/>
      </c>
      <c r="K162" s="14">
        <f>IF($B162="","",SUMPRODUCT(('Cevap Anahtarı'!$B$2:$B$121=K$2)*('Cevap Anahtarı'!$C$2:$C$121&lt;&gt;"")*(MID($D162,'Cevap Anahtarı'!$A$2:$A$121,1)='Cevap Anahtarı'!$C$2:$C$121)))</f>
        <v/>
      </c>
      <c r="L162" s="14">
        <f>IF($B162="","",SUMPRODUCT(('Cevap Anahtarı'!$B$2:$B$121=K$2)*('Cevap Anahtarı'!$C$2:$C$121&lt;&gt;"")*(MID($D162,'Cevap Anahtarı'!$A$2:$A$121,1)&lt;&gt;"")*ISNUMBER(FIND(UPPER(MID($D162,'Cevap Anahtarı'!$A$2:$A$121,1)),"ABCDE"))*(MID($D162,'Cevap Anahtarı'!$A$2:$A$121,1)&lt;&gt;'Cevap Anahtarı'!$C$2:$C$121)))</f>
        <v/>
      </c>
      <c r="M162" s="15">
        <f>IF($B162="","",ROUND(K162-IF(Ayarlar!$B$6&gt;0,L162/Ayarlar!$B$6,0),2))</f>
        <v/>
      </c>
      <c r="N162" s="14">
        <f>IF($B162="","",SUMPRODUCT(('Cevap Anahtarı'!$B$2:$B$121=N$2)*('Cevap Anahtarı'!$C$2:$C$121&lt;&gt;"")*(MID($D162,'Cevap Anahtarı'!$A$2:$A$121,1)='Cevap Anahtarı'!$C$2:$C$121)))</f>
        <v/>
      </c>
      <c r="O162" s="14">
        <f>IF($B162="","",SUMPRODUCT(('Cevap Anahtarı'!$B$2:$B$121=N$2)*('Cevap Anahtarı'!$C$2:$C$121&lt;&gt;"")*(MID($D162,'Cevap Anahtarı'!$A$2:$A$121,1)&lt;&gt;"")*ISNUMBER(FIND(UPPER(MID($D162,'Cevap Anahtarı'!$A$2:$A$121,1)),"ABCDE"))*(MID($D162,'Cevap Anahtarı'!$A$2:$A$121,1)&lt;&gt;'Cevap Anahtarı'!$C$2:$C$121)))</f>
        <v/>
      </c>
      <c r="P162" s="15">
        <f>IF($B162="","",ROUND(N162-IF(Ayarlar!$B$6&gt;0,O162/Ayarlar!$B$6,0),2))</f>
        <v/>
      </c>
      <c r="Q162" s="14">
        <f>IF($B162="","",SUMPRODUCT(('Cevap Anahtarı'!$B$2:$B$121=Q$2)*('Cevap Anahtarı'!$C$2:$C$121&lt;&gt;"")*(MID($D162,'Cevap Anahtarı'!$A$2:$A$121,1)='Cevap Anahtarı'!$C$2:$C$121)))</f>
        <v/>
      </c>
      <c r="R162" s="14">
        <f>IF($B162="","",SUMPRODUCT(('Cevap Anahtarı'!$B$2:$B$121=Q$2)*('Cevap Anahtarı'!$C$2:$C$121&lt;&gt;"")*(MID($D162,'Cevap Anahtarı'!$A$2:$A$121,1)&lt;&gt;"")*ISNUMBER(FIND(UPPER(MID($D162,'Cevap Anahtarı'!$A$2:$A$121,1)),"ABCDE"))*(MID($D162,'Cevap Anahtarı'!$A$2:$A$121,1)&lt;&gt;'Cevap Anahtarı'!$C$2:$C$121)))</f>
        <v/>
      </c>
      <c r="S162" s="15">
        <f>IF($B162="","",ROUND(Q162-IF(Ayarlar!$B$6&gt;0,R162/Ayarlar!$B$6,0),2))</f>
        <v/>
      </c>
      <c r="T162" s="14">
        <f>IF($B162="","",SUMPRODUCT(('Cevap Anahtarı'!$B$2:$B$121=T$2)*('Cevap Anahtarı'!$C$2:$C$121&lt;&gt;"")*(MID($D162,'Cevap Anahtarı'!$A$2:$A$121,1)='Cevap Anahtarı'!$C$2:$C$121)))</f>
        <v/>
      </c>
      <c r="U162" s="14">
        <f>IF($B162="","",SUMPRODUCT(('Cevap Anahtarı'!$B$2:$B$121=T$2)*('Cevap Anahtarı'!$C$2:$C$121&lt;&gt;"")*(MID($D162,'Cevap Anahtarı'!$A$2:$A$121,1)&lt;&gt;"")*ISNUMBER(FIND(UPPER(MID($D162,'Cevap Anahtarı'!$A$2:$A$121,1)),"ABCDE"))*(MID($D162,'Cevap Anahtarı'!$A$2:$A$121,1)&lt;&gt;'Cevap Anahtarı'!$C$2:$C$121)))</f>
        <v/>
      </c>
      <c r="V162" s="15">
        <f>IF($B162="","",ROUND(T162-IF(Ayarlar!$B$6&gt;0,U162/Ayarlar!$B$6,0),2))</f>
        <v/>
      </c>
      <c r="W162" s="15">
        <f>IF($B162="","",G162+J162+M162+P162+S162+V162)</f>
        <v/>
      </c>
      <c r="X162" s="14">
        <f>IF($B162="","",RANK(W162,$W$4:$W$503))</f>
        <v/>
      </c>
    </row>
    <row r="163">
      <c r="E163" s="14">
        <f>IF($B163="","",SUMPRODUCT(('Cevap Anahtarı'!$B$2:$B$121=E$2)*('Cevap Anahtarı'!$C$2:$C$121&lt;&gt;"")*(MID($D163,'Cevap Anahtarı'!$A$2:$A$121,1)='Cevap Anahtarı'!$C$2:$C$121)))</f>
        <v/>
      </c>
      <c r="F163" s="14">
        <f>IF($B163="","",SUMPRODUCT(('Cevap Anahtarı'!$B$2:$B$121=E$2)*('Cevap Anahtarı'!$C$2:$C$121&lt;&gt;"")*(MID($D163,'Cevap Anahtarı'!$A$2:$A$121,1)&lt;&gt;"")*ISNUMBER(FIND(UPPER(MID($D163,'Cevap Anahtarı'!$A$2:$A$121,1)),"ABCDE"))*(MID($D163,'Cevap Anahtarı'!$A$2:$A$121,1)&lt;&gt;'Cevap Anahtarı'!$C$2:$C$121)))</f>
        <v/>
      </c>
      <c r="G163" s="15">
        <f>IF($B163="","",ROUND(E163-IF(Ayarlar!$B$6&gt;0,F163/Ayarlar!$B$6,0),2))</f>
        <v/>
      </c>
      <c r="H163" s="14">
        <f>IF($B163="","",SUMPRODUCT(('Cevap Anahtarı'!$B$2:$B$121=H$2)*('Cevap Anahtarı'!$C$2:$C$121&lt;&gt;"")*(MID($D163,'Cevap Anahtarı'!$A$2:$A$121,1)='Cevap Anahtarı'!$C$2:$C$121)))</f>
        <v/>
      </c>
      <c r="I163" s="14">
        <f>IF($B163="","",SUMPRODUCT(('Cevap Anahtarı'!$B$2:$B$121=H$2)*('Cevap Anahtarı'!$C$2:$C$121&lt;&gt;"")*(MID($D163,'Cevap Anahtarı'!$A$2:$A$121,1)&lt;&gt;"")*ISNUMBER(FIND(UPPER(MID($D163,'Cevap Anahtarı'!$A$2:$A$121,1)),"ABCDE"))*(MID($D163,'Cevap Anahtarı'!$A$2:$A$121,1)&lt;&gt;'Cevap Anahtarı'!$C$2:$C$121)))</f>
        <v/>
      </c>
      <c r="J163" s="15">
        <f>IF($B163="","",ROUND(H163-IF(Ayarlar!$B$6&gt;0,I163/Ayarlar!$B$6,0),2))</f>
        <v/>
      </c>
      <c r="K163" s="14">
        <f>IF($B163="","",SUMPRODUCT(('Cevap Anahtarı'!$B$2:$B$121=K$2)*('Cevap Anahtarı'!$C$2:$C$121&lt;&gt;"")*(MID($D163,'Cevap Anahtarı'!$A$2:$A$121,1)='Cevap Anahtarı'!$C$2:$C$121)))</f>
        <v/>
      </c>
      <c r="L163" s="14">
        <f>IF($B163="","",SUMPRODUCT(('Cevap Anahtarı'!$B$2:$B$121=K$2)*('Cevap Anahtarı'!$C$2:$C$121&lt;&gt;"")*(MID($D163,'Cevap Anahtarı'!$A$2:$A$121,1)&lt;&gt;"")*ISNUMBER(FIND(UPPER(MID($D163,'Cevap Anahtarı'!$A$2:$A$121,1)),"ABCDE"))*(MID($D163,'Cevap Anahtarı'!$A$2:$A$121,1)&lt;&gt;'Cevap Anahtarı'!$C$2:$C$121)))</f>
        <v/>
      </c>
      <c r="M163" s="15">
        <f>IF($B163="","",ROUND(K163-IF(Ayarlar!$B$6&gt;0,L163/Ayarlar!$B$6,0),2))</f>
        <v/>
      </c>
      <c r="N163" s="14">
        <f>IF($B163="","",SUMPRODUCT(('Cevap Anahtarı'!$B$2:$B$121=N$2)*('Cevap Anahtarı'!$C$2:$C$121&lt;&gt;"")*(MID($D163,'Cevap Anahtarı'!$A$2:$A$121,1)='Cevap Anahtarı'!$C$2:$C$121)))</f>
        <v/>
      </c>
      <c r="O163" s="14">
        <f>IF($B163="","",SUMPRODUCT(('Cevap Anahtarı'!$B$2:$B$121=N$2)*('Cevap Anahtarı'!$C$2:$C$121&lt;&gt;"")*(MID($D163,'Cevap Anahtarı'!$A$2:$A$121,1)&lt;&gt;"")*ISNUMBER(FIND(UPPER(MID($D163,'Cevap Anahtarı'!$A$2:$A$121,1)),"ABCDE"))*(MID($D163,'Cevap Anahtarı'!$A$2:$A$121,1)&lt;&gt;'Cevap Anahtarı'!$C$2:$C$121)))</f>
        <v/>
      </c>
      <c r="P163" s="15">
        <f>IF($B163="","",ROUND(N163-IF(Ayarlar!$B$6&gt;0,O163/Ayarlar!$B$6,0),2))</f>
        <v/>
      </c>
      <c r="Q163" s="14">
        <f>IF($B163="","",SUMPRODUCT(('Cevap Anahtarı'!$B$2:$B$121=Q$2)*('Cevap Anahtarı'!$C$2:$C$121&lt;&gt;"")*(MID($D163,'Cevap Anahtarı'!$A$2:$A$121,1)='Cevap Anahtarı'!$C$2:$C$121)))</f>
        <v/>
      </c>
      <c r="R163" s="14">
        <f>IF($B163="","",SUMPRODUCT(('Cevap Anahtarı'!$B$2:$B$121=Q$2)*('Cevap Anahtarı'!$C$2:$C$121&lt;&gt;"")*(MID($D163,'Cevap Anahtarı'!$A$2:$A$121,1)&lt;&gt;"")*ISNUMBER(FIND(UPPER(MID($D163,'Cevap Anahtarı'!$A$2:$A$121,1)),"ABCDE"))*(MID($D163,'Cevap Anahtarı'!$A$2:$A$121,1)&lt;&gt;'Cevap Anahtarı'!$C$2:$C$121)))</f>
        <v/>
      </c>
      <c r="S163" s="15">
        <f>IF($B163="","",ROUND(Q163-IF(Ayarlar!$B$6&gt;0,R163/Ayarlar!$B$6,0),2))</f>
        <v/>
      </c>
      <c r="T163" s="14">
        <f>IF($B163="","",SUMPRODUCT(('Cevap Anahtarı'!$B$2:$B$121=T$2)*('Cevap Anahtarı'!$C$2:$C$121&lt;&gt;"")*(MID($D163,'Cevap Anahtarı'!$A$2:$A$121,1)='Cevap Anahtarı'!$C$2:$C$121)))</f>
        <v/>
      </c>
      <c r="U163" s="14">
        <f>IF($B163="","",SUMPRODUCT(('Cevap Anahtarı'!$B$2:$B$121=T$2)*('Cevap Anahtarı'!$C$2:$C$121&lt;&gt;"")*(MID($D163,'Cevap Anahtarı'!$A$2:$A$121,1)&lt;&gt;"")*ISNUMBER(FIND(UPPER(MID($D163,'Cevap Anahtarı'!$A$2:$A$121,1)),"ABCDE"))*(MID($D163,'Cevap Anahtarı'!$A$2:$A$121,1)&lt;&gt;'Cevap Anahtarı'!$C$2:$C$121)))</f>
        <v/>
      </c>
      <c r="V163" s="15">
        <f>IF($B163="","",ROUND(T163-IF(Ayarlar!$B$6&gt;0,U163/Ayarlar!$B$6,0),2))</f>
        <v/>
      </c>
      <c r="W163" s="15">
        <f>IF($B163="","",G163+J163+M163+P163+S163+V163)</f>
        <v/>
      </c>
      <c r="X163" s="14">
        <f>IF($B163="","",RANK(W163,$W$4:$W$503))</f>
        <v/>
      </c>
    </row>
    <row r="164">
      <c r="E164" s="14">
        <f>IF($B164="","",SUMPRODUCT(('Cevap Anahtarı'!$B$2:$B$121=E$2)*('Cevap Anahtarı'!$C$2:$C$121&lt;&gt;"")*(MID($D164,'Cevap Anahtarı'!$A$2:$A$121,1)='Cevap Anahtarı'!$C$2:$C$121)))</f>
        <v/>
      </c>
      <c r="F164" s="14">
        <f>IF($B164="","",SUMPRODUCT(('Cevap Anahtarı'!$B$2:$B$121=E$2)*('Cevap Anahtarı'!$C$2:$C$121&lt;&gt;"")*(MID($D164,'Cevap Anahtarı'!$A$2:$A$121,1)&lt;&gt;"")*ISNUMBER(FIND(UPPER(MID($D164,'Cevap Anahtarı'!$A$2:$A$121,1)),"ABCDE"))*(MID($D164,'Cevap Anahtarı'!$A$2:$A$121,1)&lt;&gt;'Cevap Anahtarı'!$C$2:$C$121)))</f>
        <v/>
      </c>
      <c r="G164" s="15">
        <f>IF($B164="","",ROUND(E164-IF(Ayarlar!$B$6&gt;0,F164/Ayarlar!$B$6,0),2))</f>
        <v/>
      </c>
      <c r="H164" s="14">
        <f>IF($B164="","",SUMPRODUCT(('Cevap Anahtarı'!$B$2:$B$121=H$2)*('Cevap Anahtarı'!$C$2:$C$121&lt;&gt;"")*(MID($D164,'Cevap Anahtarı'!$A$2:$A$121,1)='Cevap Anahtarı'!$C$2:$C$121)))</f>
        <v/>
      </c>
      <c r="I164" s="14">
        <f>IF($B164="","",SUMPRODUCT(('Cevap Anahtarı'!$B$2:$B$121=H$2)*('Cevap Anahtarı'!$C$2:$C$121&lt;&gt;"")*(MID($D164,'Cevap Anahtarı'!$A$2:$A$121,1)&lt;&gt;"")*ISNUMBER(FIND(UPPER(MID($D164,'Cevap Anahtarı'!$A$2:$A$121,1)),"ABCDE"))*(MID($D164,'Cevap Anahtarı'!$A$2:$A$121,1)&lt;&gt;'Cevap Anahtarı'!$C$2:$C$121)))</f>
        <v/>
      </c>
      <c r="J164" s="15">
        <f>IF($B164="","",ROUND(H164-IF(Ayarlar!$B$6&gt;0,I164/Ayarlar!$B$6,0),2))</f>
        <v/>
      </c>
      <c r="K164" s="14">
        <f>IF($B164="","",SUMPRODUCT(('Cevap Anahtarı'!$B$2:$B$121=K$2)*('Cevap Anahtarı'!$C$2:$C$121&lt;&gt;"")*(MID($D164,'Cevap Anahtarı'!$A$2:$A$121,1)='Cevap Anahtarı'!$C$2:$C$121)))</f>
        <v/>
      </c>
      <c r="L164" s="14">
        <f>IF($B164="","",SUMPRODUCT(('Cevap Anahtarı'!$B$2:$B$121=K$2)*('Cevap Anahtarı'!$C$2:$C$121&lt;&gt;"")*(MID($D164,'Cevap Anahtarı'!$A$2:$A$121,1)&lt;&gt;"")*ISNUMBER(FIND(UPPER(MID($D164,'Cevap Anahtarı'!$A$2:$A$121,1)),"ABCDE"))*(MID($D164,'Cevap Anahtarı'!$A$2:$A$121,1)&lt;&gt;'Cevap Anahtarı'!$C$2:$C$121)))</f>
        <v/>
      </c>
      <c r="M164" s="15">
        <f>IF($B164="","",ROUND(K164-IF(Ayarlar!$B$6&gt;0,L164/Ayarlar!$B$6,0),2))</f>
        <v/>
      </c>
      <c r="N164" s="14">
        <f>IF($B164="","",SUMPRODUCT(('Cevap Anahtarı'!$B$2:$B$121=N$2)*('Cevap Anahtarı'!$C$2:$C$121&lt;&gt;"")*(MID($D164,'Cevap Anahtarı'!$A$2:$A$121,1)='Cevap Anahtarı'!$C$2:$C$121)))</f>
        <v/>
      </c>
      <c r="O164" s="14">
        <f>IF($B164="","",SUMPRODUCT(('Cevap Anahtarı'!$B$2:$B$121=N$2)*('Cevap Anahtarı'!$C$2:$C$121&lt;&gt;"")*(MID($D164,'Cevap Anahtarı'!$A$2:$A$121,1)&lt;&gt;"")*ISNUMBER(FIND(UPPER(MID($D164,'Cevap Anahtarı'!$A$2:$A$121,1)),"ABCDE"))*(MID($D164,'Cevap Anahtarı'!$A$2:$A$121,1)&lt;&gt;'Cevap Anahtarı'!$C$2:$C$121)))</f>
        <v/>
      </c>
      <c r="P164" s="15">
        <f>IF($B164="","",ROUND(N164-IF(Ayarlar!$B$6&gt;0,O164/Ayarlar!$B$6,0),2))</f>
        <v/>
      </c>
      <c r="Q164" s="14">
        <f>IF($B164="","",SUMPRODUCT(('Cevap Anahtarı'!$B$2:$B$121=Q$2)*('Cevap Anahtarı'!$C$2:$C$121&lt;&gt;"")*(MID($D164,'Cevap Anahtarı'!$A$2:$A$121,1)='Cevap Anahtarı'!$C$2:$C$121)))</f>
        <v/>
      </c>
      <c r="R164" s="14">
        <f>IF($B164="","",SUMPRODUCT(('Cevap Anahtarı'!$B$2:$B$121=Q$2)*('Cevap Anahtarı'!$C$2:$C$121&lt;&gt;"")*(MID($D164,'Cevap Anahtarı'!$A$2:$A$121,1)&lt;&gt;"")*ISNUMBER(FIND(UPPER(MID($D164,'Cevap Anahtarı'!$A$2:$A$121,1)),"ABCDE"))*(MID($D164,'Cevap Anahtarı'!$A$2:$A$121,1)&lt;&gt;'Cevap Anahtarı'!$C$2:$C$121)))</f>
        <v/>
      </c>
      <c r="S164" s="15">
        <f>IF($B164="","",ROUND(Q164-IF(Ayarlar!$B$6&gt;0,R164/Ayarlar!$B$6,0),2))</f>
        <v/>
      </c>
      <c r="T164" s="14">
        <f>IF($B164="","",SUMPRODUCT(('Cevap Anahtarı'!$B$2:$B$121=T$2)*('Cevap Anahtarı'!$C$2:$C$121&lt;&gt;"")*(MID($D164,'Cevap Anahtarı'!$A$2:$A$121,1)='Cevap Anahtarı'!$C$2:$C$121)))</f>
        <v/>
      </c>
      <c r="U164" s="14">
        <f>IF($B164="","",SUMPRODUCT(('Cevap Anahtarı'!$B$2:$B$121=T$2)*('Cevap Anahtarı'!$C$2:$C$121&lt;&gt;"")*(MID($D164,'Cevap Anahtarı'!$A$2:$A$121,1)&lt;&gt;"")*ISNUMBER(FIND(UPPER(MID($D164,'Cevap Anahtarı'!$A$2:$A$121,1)),"ABCDE"))*(MID($D164,'Cevap Anahtarı'!$A$2:$A$121,1)&lt;&gt;'Cevap Anahtarı'!$C$2:$C$121)))</f>
        <v/>
      </c>
      <c r="V164" s="15">
        <f>IF($B164="","",ROUND(T164-IF(Ayarlar!$B$6&gt;0,U164/Ayarlar!$B$6,0),2))</f>
        <v/>
      </c>
      <c r="W164" s="15">
        <f>IF($B164="","",G164+J164+M164+P164+S164+V164)</f>
        <v/>
      </c>
      <c r="X164" s="14">
        <f>IF($B164="","",RANK(W164,$W$4:$W$503))</f>
        <v/>
      </c>
    </row>
    <row r="165">
      <c r="E165" s="14">
        <f>IF($B165="","",SUMPRODUCT(('Cevap Anahtarı'!$B$2:$B$121=E$2)*('Cevap Anahtarı'!$C$2:$C$121&lt;&gt;"")*(MID($D165,'Cevap Anahtarı'!$A$2:$A$121,1)='Cevap Anahtarı'!$C$2:$C$121)))</f>
        <v/>
      </c>
      <c r="F165" s="14">
        <f>IF($B165="","",SUMPRODUCT(('Cevap Anahtarı'!$B$2:$B$121=E$2)*('Cevap Anahtarı'!$C$2:$C$121&lt;&gt;"")*(MID($D165,'Cevap Anahtarı'!$A$2:$A$121,1)&lt;&gt;"")*ISNUMBER(FIND(UPPER(MID($D165,'Cevap Anahtarı'!$A$2:$A$121,1)),"ABCDE"))*(MID($D165,'Cevap Anahtarı'!$A$2:$A$121,1)&lt;&gt;'Cevap Anahtarı'!$C$2:$C$121)))</f>
        <v/>
      </c>
      <c r="G165" s="15">
        <f>IF($B165="","",ROUND(E165-IF(Ayarlar!$B$6&gt;0,F165/Ayarlar!$B$6,0),2))</f>
        <v/>
      </c>
      <c r="H165" s="14">
        <f>IF($B165="","",SUMPRODUCT(('Cevap Anahtarı'!$B$2:$B$121=H$2)*('Cevap Anahtarı'!$C$2:$C$121&lt;&gt;"")*(MID($D165,'Cevap Anahtarı'!$A$2:$A$121,1)='Cevap Anahtarı'!$C$2:$C$121)))</f>
        <v/>
      </c>
      <c r="I165" s="14">
        <f>IF($B165="","",SUMPRODUCT(('Cevap Anahtarı'!$B$2:$B$121=H$2)*('Cevap Anahtarı'!$C$2:$C$121&lt;&gt;"")*(MID($D165,'Cevap Anahtarı'!$A$2:$A$121,1)&lt;&gt;"")*ISNUMBER(FIND(UPPER(MID($D165,'Cevap Anahtarı'!$A$2:$A$121,1)),"ABCDE"))*(MID($D165,'Cevap Anahtarı'!$A$2:$A$121,1)&lt;&gt;'Cevap Anahtarı'!$C$2:$C$121)))</f>
        <v/>
      </c>
      <c r="J165" s="15">
        <f>IF($B165="","",ROUND(H165-IF(Ayarlar!$B$6&gt;0,I165/Ayarlar!$B$6,0),2))</f>
        <v/>
      </c>
      <c r="K165" s="14">
        <f>IF($B165="","",SUMPRODUCT(('Cevap Anahtarı'!$B$2:$B$121=K$2)*('Cevap Anahtarı'!$C$2:$C$121&lt;&gt;"")*(MID($D165,'Cevap Anahtarı'!$A$2:$A$121,1)='Cevap Anahtarı'!$C$2:$C$121)))</f>
        <v/>
      </c>
      <c r="L165" s="14">
        <f>IF($B165="","",SUMPRODUCT(('Cevap Anahtarı'!$B$2:$B$121=K$2)*('Cevap Anahtarı'!$C$2:$C$121&lt;&gt;"")*(MID($D165,'Cevap Anahtarı'!$A$2:$A$121,1)&lt;&gt;"")*ISNUMBER(FIND(UPPER(MID($D165,'Cevap Anahtarı'!$A$2:$A$121,1)),"ABCDE"))*(MID($D165,'Cevap Anahtarı'!$A$2:$A$121,1)&lt;&gt;'Cevap Anahtarı'!$C$2:$C$121)))</f>
        <v/>
      </c>
      <c r="M165" s="15">
        <f>IF($B165="","",ROUND(K165-IF(Ayarlar!$B$6&gt;0,L165/Ayarlar!$B$6,0),2))</f>
        <v/>
      </c>
      <c r="N165" s="14">
        <f>IF($B165="","",SUMPRODUCT(('Cevap Anahtarı'!$B$2:$B$121=N$2)*('Cevap Anahtarı'!$C$2:$C$121&lt;&gt;"")*(MID($D165,'Cevap Anahtarı'!$A$2:$A$121,1)='Cevap Anahtarı'!$C$2:$C$121)))</f>
        <v/>
      </c>
      <c r="O165" s="14">
        <f>IF($B165="","",SUMPRODUCT(('Cevap Anahtarı'!$B$2:$B$121=N$2)*('Cevap Anahtarı'!$C$2:$C$121&lt;&gt;"")*(MID($D165,'Cevap Anahtarı'!$A$2:$A$121,1)&lt;&gt;"")*ISNUMBER(FIND(UPPER(MID($D165,'Cevap Anahtarı'!$A$2:$A$121,1)),"ABCDE"))*(MID($D165,'Cevap Anahtarı'!$A$2:$A$121,1)&lt;&gt;'Cevap Anahtarı'!$C$2:$C$121)))</f>
        <v/>
      </c>
      <c r="P165" s="15">
        <f>IF($B165="","",ROUND(N165-IF(Ayarlar!$B$6&gt;0,O165/Ayarlar!$B$6,0),2))</f>
        <v/>
      </c>
      <c r="Q165" s="14">
        <f>IF($B165="","",SUMPRODUCT(('Cevap Anahtarı'!$B$2:$B$121=Q$2)*('Cevap Anahtarı'!$C$2:$C$121&lt;&gt;"")*(MID($D165,'Cevap Anahtarı'!$A$2:$A$121,1)='Cevap Anahtarı'!$C$2:$C$121)))</f>
        <v/>
      </c>
      <c r="R165" s="14">
        <f>IF($B165="","",SUMPRODUCT(('Cevap Anahtarı'!$B$2:$B$121=Q$2)*('Cevap Anahtarı'!$C$2:$C$121&lt;&gt;"")*(MID($D165,'Cevap Anahtarı'!$A$2:$A$121,1)&lt;&gt;"")*ISNUMBER(FIND(UPPER(MID($D165,'Cevap Anahtarı'!$A$2:$A$121,1)),"ABCDE"))*(MID($D165,'Cevap Anahtarı'!$A$2:$A$121,1)&lt;&gt;'Cevap Anahtarı'!$C$2:$C$121)))</f>
        <v/>
      </c>
      <c r="S165" s="15">
        <f>IF($B165="","",ROUND(Q165-IF(Ayarlar!$B$6&gt;0,R165/Ayarlar!$B$6,0),2))</f>
        <v/>
      </c>
      <c r="T165" s="14">
        <f>IF($B165="","",SUMPRODUCT(('Cevap Anahtarı'!$B$2:$B$121=T$2)*('Cevap Anahtarı'!$C$2:$C$121&lt;&gt;"")*(MID($D165,'Cevap Anahtarı'!$A$2:$A$121,1)='Cevap Anahtarı'!$C$2:$C$121)))</f>
        <v/>
      </c>
      <c r="U165" s="14">
        <f>IF($B165="","",SUMPRODUCT(('Cevap Anahtarı'!$B$2:$B$121=T$2)*('Cevap Anahtarı'!$C$2:$C$121&lt;&gt;"")*(MID($D165,'Cevap Anahtarı'!$A$2:$A$121,1)&lt;&gt;"")*ISNUMBER(FIND(UPPER(MID($D165,'Cevap Anahtarı'!$A$2:$A$121,1)),"ABCDE"))*(MID($D165,'Cevap Anahtarı'!$A$2:$A$121,1)&lt;&gt;'Cevap Anahtarı'!$C$2:$C$121)))</f>
        <v/>
      </c>
      <c r="V165" s="15">
        <f>IF($B165="","",ROUND(T165-IF(Ayarlar!$B$6&gt;0,U165/Ayarlar!$B$6,0),2))</f>
        <v/>
      </c>
      <c r="W165" s="15">
        <f>IF($B165="","",G165+J165+M165+P165+S165+V165)</f>
        <v/>
      </c>
      <c r="X165" s="14">
        <f>IF($B165="","",RANK(W165,$W$4:$W$503))</f>
        <v/>
      </c>
    </row>
    <row r="166">
      <c r="E166" s="14">
        <f>IF($B166="","",SUMPRODUCT(('Cevap Anahtarı'!$B$2:$B$121=E$2)*('Cevap Anahtarı'!$C$2:$C$121&lt;&gt;"")*(MID($D166,'Cevap Anahtarı'!$A$2:$A$121,1)='Cevap Anahtarı'!$C$2:$C$121)))</f>
        <v/>
      </c>
      <c r="F166" s="14">
        <f>IF($B166="","",SUMPRODUCT(('Cevap Anahtarı'!$B$2:$B$121=E$2)*('Cevap Anahtarı'!$C$2:$C$121&lt;&gt;"")*(MID($D166,'Cevap Anahtarı'!$A$2:$A$121,1)&lt;&gt;"")*ISNUMBER(FIND(UPPER(MID($D166,'Cevap Anahtarı'!$A$2:$A$121,1)),"ABCDE"))*(MID($D166,'Cevap Anahtarı'!$A$2:$A$121,1)&lt;&gt;'Cevap Anahtarı'!$C$2:$C$121)))</f>
        <v/>
      </c>
      <c r="G166" s="15">
        <f>IF($B166="","",ROUND(E166-IF(Ayarlar!$B$6&gt;0,F166/Ayarlar!$B$6,0),2))</f>
        <v/>
      </c>
      <c r="H166" s="14">
        <f>IF($B166="","",SUMPRODUCT(('Cevap Anahtarı'!$B$2:$B$121=H$2)*('Cevap Anahtarı'!$C$2:$C$121&lt;&gt;"")*(MID($D166,'Cevap Anahtarı'!$A$2:$A$121,1)='Cevap Anahtarı'!$C$2:$C$121)))</f>
        <v/>
      </c>
      <c r="I166" s="14">
        <f>IF($B166="","",SUMPRODUCT(('Cevap Anahtarı'!$B$2:$B$121=H$2)*('Cevap Anahtarı'!$C$2:$C$121&lt;&gt;"")*(MID($D166,'Cevap Anahtarı'!$A$2:$A$121,1)&lt;&gt;"")*ISNUMBER(FIND(UPPER(MID($D166,'Cevap Anahtarı'!$A$2:$A$121,1)),"ABCDE"))*(MID($D166,'Cevap Anahtarı'!$A$2:$A$121,1)&lt;&gt;'Cevap Anahtarı'!$C$2:$C$121)))</f>
        <v/>
      </c>
      <c r="J166" s="15">
        <f>IF($B166="","",ROUND(H166-IF(Ayarlar!$B$6&gt;0,I166/Ayarlar!$B$6,0),2))</f>
        <v/>
      </c>
      <c r="K166" s="14">
        <f>IF($B166="","",SUMPRODUCT(('Cevap Anahtarı'!$B$2:$B$121=K$2)*('Cevap Anahtarı'!$C$2:$C$121&lt;&gt;"")*(MID($D166,'Cevap Anahtarı'!$A$2:$A$121,1)='Cevap Anahtarı'!$C$2:$C$121)))</f>
        <v/>
      </c>
      <c r="L166" s="14">
        <f>IF($B166="","",SUMPRODUCT(('Cevap Anahtarı'!$B$2:$B$121=K$2)*('Cevap Anahtarı'!$C$2:$C$121&lt;&gt;"")*(MID($D166,'Cevap Anahtarı'!$A$2:$A$121,1)&lt;&gt;"")*ISNUMBER(FIND(UPPER(MID($D166,'Cevap Anahtarı'!$A$2:$A$121,1)),"ABCDE"))*(MID($D166,'Cevap Anahtarı'!$A$2:$A$121,1)&lt;&gt;'Cevap Anahtarı'!$C$2:$C$121)))</f>
        <v/>
      </c>
      <c r="M166" s="15">
        <f>IF($B166="","",ROUND(K166-IF(Ayarlar!$B$6&gt;0,L166/Ayarlar!$B$6,0),2))</f>
        <v/>
      </c>
      <c r="N166" s="14">
        <f>IF($B166="","",SUMPRODUCT(('Cevap Anahtarı'!$B$2:$B$121=N$2)*('Cevap Anahtarı'!$C$2:$C$121&lt;&gt;"")*(MID($D166,'Cevap Anahtarı'!$A$2:$A$121,1)='Cevap Anahtarı'!$C$2:$C$121)))</f>
        <v/>
      </c>
      <c r="O166" s="14">
        <f>IF($B166="","",SUMPRODUCT(('Cevap Anahtarı'!$B$2:$B$121=N$2)*('Cevap Anahtarı'!$C$2:$C$121&lt;&gt;"")*(MID($D166,'Cevap Anahtarı'!$A$2:$A$121,1)&lt;&gt;"")*ISNUMBER(FIND(UPPER(MID($D166,'Cevap Anahtarı'!$A$2:$A$121,1)),"ABCDE"))*(MID($D166,'Cevap Anahtarı'!$A$2:$A$121,1)&lt;&gt;'Cevap Anahtarı'!$C$2:$C$121)))</f>
        <v/>
      </c>
      <c r="P166" s="15">
        <f>IF($B166="","",ROUND(N166-IF(Ayarlar!$B$6&gt;0,O166/Ayarlar!$B$6,0),2))</f>
        <v/>
      </c>
      <c r="Q166" s="14">
        <f>IF($B166="","",SUMPRODUCT(('Cevap Anahtarı'!$B$2:$B$121=Q$2)*('Cevap Anahtarı'!$C$2:$C$121&lt;&gt;"")*(MID($D166,'Cevap Anahtarı'!$A$2:$A$121,1)='Cevap Anahtarı'!$C$2:$C$121)))</f>
        <v/>
      </c>
      <c r="R166" s="14">
        <f>IF($B166="","",SUMPRODUCT(('Cevap Anahtarı'!$B$2:$B$121=Q$2)*('Cevap Anahtarı'!$C$2:$C$121&lt;&gt;"")*(MID($D166,'Cevap Anahtarı'!$A$2:$A$121,1)&lt;&gt;"")*ISNUMBER(FIND(UPPER(MID($D166,'Cevap Anahtarı'!$A$2:$A$121,1)),"ABCDE"))*(MID($D166,'Cevap Anahtarı'!$A$2:$A$121,1)&lt;&gt;'Cevap Anahtarı'!$C$2:$C$121)))</f>
        <v/>
      </c>
      <c r="S166" s="15">
        <f>IF($B166="","",ROUND(Q166-IF(Ayarlar!$B$6&gt;0,R166/Ayarlar!$B$6,0),2))</f>
        <v/>
      </c>
      <c r="T166" s="14">
        <f>IF($B166="","",SUMPRODUCT(('Cevap Anahtarı'!$B$2:$B$121=T$2)*('Cevap Anahtarı'!$C$2:$C$121&lt;&gt;"")*(MID($D166,'Cevap Anahtarı'!$A$2:$A$121,1)='Cevap Anahtarı'!$C$2:$C$121)))</f>
        <v/>
      </c>
      <c r="U166" s="14">
        <f>IF($B166="","",SUMPRODUCT(('Cevap Anahtarı'!$B$2:$B$121=T$2)*('Cevap Anahtarı'!$C$2:$C$121&lt;&gt;"")*(MID($D166,'Cevap Anahtarı'!$A$2:$A$121,1)&lt;&gt;"")*ISNUMBER(FIND(UPPER(MID($D166,'Cevap Anahtarı'!$A$2:$A$121,1)),"ABCDE"))*(MID($D166,'Cevap Anahtarı'!$A$2:$A$121,1)&lt;&gt;'Cevap Anahtarı'!$C$2:$C$121)))</f>
        <v/>
      </c>
      <c r="V166" s="15">
        <f>IF($B166="","",ROUND(T166-IF(Ayarlar!$B$6&gt;0,U166/Ayarlar!$B$6,0),2))</f>
        <v/>
      </c>
      <c r="W166" s="15">
        <f>IF($B166="","",G166+J166+M166+P166+S166+V166)</f>
        <v/>
      </c>
      <c r="X166" s="14">
        <f>IF($B166="","",RANK(W166,$W$4:$W$503))</f>
        <v/>
      </c>
    </row>
    <row r="167">
      <c r="E167" s="14">
        <f>IF($B167="","",SUMPRODUCT(('Cevap Anahtarı'!$B$2:$B$121=E$2)*('Cevap Anahtarı'!$C$2:$C$121&lt;&gt;"")*(MID($D167,'Cevap Anahtarı'!$A$2:$A$121,1)='Cevap Anahtarı'!$C$2:$C$121)))</f>
        <v/>
      </c>
      <c r="F167" s="14">
        <f>IF($B167="","",SUMPRODUCT(('Cevap Anahtarı'!$B$2:$B$121=E$2)*('Cevap Anahtarı'!$C$2:$C$121&lt;&gt;"")*(MID($D167,'Cevap Anahtarı'!$A$2:$A$121,1)&lt;&gt;"")*ISNUMBER(FIND(UPPER(MID($D167,'Cevap Anahtarı'!$A$2:$A$121,1)),"ABCDE"))*(MID($D167,'Cevap Anahtarı'!$A$2:$A$121,1)&lt;&gt;'Cevap Anahtarı'!$C$2:$C$121)))</f>
        <v/>
      </c>
      <c r="G167" s="15">
        <f>IF($B167="","",ROUND(E167-IF(Ayarlar!$B$6&gt;0,F167/Ayarlar!$B$6,0),2))</f>
        <v/>
      </c>
      <c r="H167" s="14">
        <f>IF($B167="","",SUMPRODUCT(('Cevap Anahtarı'!$B$2:$B$121=H$2)*('Cevap Anahtarı'!$C$2:$C$121&lt;&gt;"")*(MID($D167,'Cevap Anahtarı'!$A$2:$A$121,1)='Cevap Anahtarı'!$C$2:$C$121)))</f>
        <v/>
      </c>
      <c r="I167" s="14">
        <f>IF($B167="","",SUMPRODUCT(('Cevap Anahtarı'!$B$2:$B$121=H$2)*('Cevap Anahtarı'!$C$2:$C$121&lt;&gt;"")*(MID($D167,'Cevap Anahtarı'!$A$2:$A$121,1)&lt;&gt;"")*ISNUMBER(FIND(UPPER(MID($D167,'Cevap Anahtarı'!$A$2:$A$121,1)),"ABCDE"))*(MID($D167,'Cevap Anahtarı'!$A$2:$A$121,1)&lt;&gt;'Cevap Anahtarı'!$C$2:$C$121)))</f>
        <v/>
      </c>
      <c r="J167" s="15">
        <f>IF($B167="","",ROUND(H167-IF(Ayarlar!$B$6&gt;0,I167/Ayarlar!$B$6,0),2))</f>
        <v/>
      </c>
      <c r="K167" s="14">
        <f>IF($B167="","",SUMPRODUCT(('Cevap Anahtarı'!$B$2:$B$121=K$2)*('Cevap Anahtarı'!$C$2:$C$121&lt;&gt;"")*(MID($D167,'Cevap Anahtarı'!$A$2:$A$121,1)='Cevap Anahtarı'!$C$2:$C$121)))</f>
        <v/>
      </c>
      <c r="L167" s="14">
        <f>IF($B167="","",SUMPRODUCT(('Cevap Anahtarı'!$B$2:$B$121=K$2)*('Cevap Anahtarı'!$C$2:$C$121&lt;&gt;"")*(MID($D167,'Cevap Anahtarı'!$A$2:$A$121,1)&lt;&gt;"")*ISNUMBER(FIND(UPPER(MID($D167,'Cevap Anahtarı'!$A$2:$A$121,1)),"ABCDE"))*(MID($D167,'Cevap Anahtarı'!$A$2:$A$121,1)&lt;&gt;'Cevap Anahtarı'!$C$2:$C$121)))</f>
        <v/>
      </c>
      <c r="M167" s="15">
        <f>IF($B167="","",ROUND(K167-IF(Ayarlar!$B$6&gt;0,L167/Ayarlar!$B$6,0),2))</f>
        <v/>
      </c>
      <c r="N167" s="14">
        <f>IF($B167="","",SUMPRODUCT(('Cevap Anahtarı'!$B$2:$B$121=N$2)*('Cevap Anahtarı'!$C$2:$C$121&lt;&gt;"")*(MID($D167,'Cevap Anahtarı'!$A$2:$A$121,1)='Cevap Anahtarı'!$C$2:$C$121)))</f>
        <v/>
      </c>
      <c r="O167" s="14">
        <f>IF($B167="","",SUMPRODUCT(('Cevap Anahtarı'!$B$2:$B$121=N$2)*('Cevap Anahtarı'!$C$2:$C$121&lt;&gt;"")*(MID($D167,'Cevap Anahtarı'!$A$2:$A$121,1)&lt;&gt;"")*ISNUMBER(FIND(UPPER(MID($D167,'Cevap Anahtarı'!$A$2:$A$121,1)),"ABCDE"))*(MID($D167,'Cevap Anahtarı'!$A$2:$A$121,1)&lt;&gt;'Cevap Anahtarı'!$C$2:$C$121)))</f>
        <v/>
      </c>
      <c r="P167" s="15">
        <f>IF($B167="","",ROUND(N167-IF(Ayarlar!$B$6&gt;0,O167/Ayarlar!$B$6,0),2))</f>
        <v/>
      </c>
      <c r="Q167" s="14">
        <f>IF($B167="","",SUMPRODUCT(('Cevap Anahtarı'!$B$2:$B$121=Q$2)*('Cevap Anahtarı'!$C$2:$C$121&lt;&gt;"")*(MID($D167,'Cevap Anahtarı'!$A$2:$A$121,1)='Cevap Anahtarı'!$C$2:$C$121)))</f>
        <v/>
      </c>
      <c r="R167" s="14">
        <f>IF($B167="","",SUMPRODUCT(('Cevap Anahtarı'!$B$2:$B$121=Q$2)*('Cevap Anahtarı'!$C$2:$C$121&lt;&gt;"")*(MID($D167,'Cevap Anahtarı'!$A$2:$A$121,1)&lt;&gt;"")*ISNUMBER(FIND(UPPER(MID($D167,'Cevap Anahtarı'!$A$2:$A$121,1)),"ABCDE"))*(MID($D167,'Cevap Anahtarı'!$A$2:$A$121,1)&lt;&gt;'Cevap Anahtarı'!$C$2:$C$121)))</f>
        <v/>
      </c>
      <c r="S167" s="15">
        <f>IF($B167="","",ROUND(Q167-IF(Ayarlar!$B$6&gt;0,R167/Ayarlar!$B$6,0),2))</f>
        <v/>
      </c>
      <c r="T167" s="14">
        <f>IF($B167="","",SUMPRODUCT(('Cevap Anahtarı'!$B$2:$B$121=T$2)*('Cevap Anahtarı'!$C$2:$C$121&lt;&gt;"")*(MID($D167,'Cevap Anahtarı'!$A$2:$A$121,1)='Cevap Anahtarı'!$C$2:$C$121)))</f>
        <v/>
      </c>
      <c r="U167" s="14">
        <f>IF($B167="","",SUMPRODUCT(('Cevap Anahtarı'!$B$2:$B$121=T$2)*('Cevap Anahtarı'!$C$2:$C$121&lt;&gt;"")*(MID($D167,'Cevap Anahtarı'!$A$2:$A$121,1)&lt;&gt;"")*ISNUMBER(FIND(UPPER(MID($D167,'Cevap Anahtarı'!$A$2:$A$121,1)),"ABCDE"))*(MID($D167,'Cevap Anahtarı'!$A$2:$A$121,1)&lt;&gt;'Cevap Anahtarı'!$C$2:$C$121)))</f>
        <v/>
      </c>
      <c r="V167" s="15">
        <f>IF($B167="","",ROUND(T167-IF(Ayarlar!$B$6&gt;0,U167/Ayarlar!$B$6,0),2))</f>
        <v/>
      </c>
      <c r="W167" s="15">
        <f>IF($B167="","",G167+J167+M167+P167+S167+V167)</f>
        <v/>
      </c>
      <c r="X167" s="14">
        <f>IF($B167="","",RANK(W167,$W$4:$W$503))</f>
        <v/>
      </c>
    </row>
    <row r="168">
      <c r="E168" s="14">
        <f>IF($B168="","",SUMPRODUCT(('Cevap Anahtarı'!$B$2:$B$121=E$2)*('Cevap Anahtarı'!$C$2:$C$121&lt;&gt;"")*(MID($D168,'Cevap Anahtarı'!$A$2:$A$121,1)='Cevap Anahtarı'!$C$2:$C$121)))</f>
        <v/>
      </c>
      <c r="F168" s="14">
        <f>IF($B168="","",SUMPRODUCT(('Cevap Anahtarı'!$B$2:$B$121=E$2)*('Cevap Anahtarı'!$C$2:$C$121&lt;&gt;"")*(MID($D168,'Cevap Anahtarı'!$A$2:$A$121,1)&lt;&gt;"")*ISNUMBER(FIND(UPPER(MID($D168,'Cevap Anahtarı'!$A$2:$A$121,1)),"ABCDE"))*(MID($D168,'Cevap Anahtarı'!$A$2:$A$121,1)&lt;&gt;'Cevap Anahtarı'!$C$2:$C$121)))</f>
        <v/>
      </c>
      <c r="G168" s="15">
        <f>IF($B168="","",ROUND(E168-IF(Ayarlar!$B$6&gt;0,F168/Ayarlar!$B$6,0),2))</f>
        <v/>
      </c>
      <c r="H168" s="14">
        <f>IF($B168="","",SUMPRODUCT(('Cevap Anahtarı'!$B$2:$B$121=H$2)*('Cevap Anahtarı'!$C$2:$C$121&lt;&gt;"")*(MID($D168,'Cevap Anahtarı'!$A$2:$A$121,1)='Cevap Anahtarı'!$C$2:$C$121)))</f>
        <v/>
      </c>
      <c r="I168" s="14">
        <f>IF($B168="","",SUMPRODUCT(('Cevap Anahtarı'!$B$2:$B$121=H$2)*('Cevap Anahtarı'!$C$2:$C$121&lt;&gt;"")*(MID($D168,'Cevap Anahtarı'!$A$2:$A$121,1)&lt;&gt;"")*ISNUMBER(FIND(UPPER(MID($D168,'Cevap Anahtarı'!$A$2:$A$121,1)),"ABCDE"))*(MID($D168,'Cevap Anahtarı'!$A$2:$A$121,1)&lt;&gt;'Cevap Anahtarı'!$C$2:$C$121)))</f>
        <v/>
      </c>
      <c r="J168" s="15">
        <f>IF($B168="","",ROUND(H168-IF(Ayarlar!$B$6&gt;0,I168/Ayarlar!$B$6,0),2))</f>
        <v/>
      </c>
      <c r="K168" s="14">
        <f>IF($B168="","",SUMPRODUCT(('Cevap Anahtarı'!$B$2:$B$121=K$2)*('Cevap Anahtarı'!$C$2:$C$121&lt;&gt;"")*(MID($D168,'Cevap Anahtarı'!$A$2:$A$121,1)='Cevap Anahtarı'!$C$2:$C$121)))</f>
        <v/>
      </c>
      <c r="L168" s="14">
        <f>IF($B168="","",SUMPRODUCT(('Cevap Anahtarı'!$B$2:$B$121=K$2)*('Cevap Anahtarı'!$C$2:$C$121&lt;&gt;"")*(MID($D168,'Cevap Anahtarı'!$A$2:$A$121,1)&lt;&gt;"")*ISNUMBER(FIND(UPPER(MID($D168,'Cevap Anahtarı'!$A$2:$A$121,1)),"ABCDE"))*(MID($D168,'Cevap Anahtarı'!$A$2:$A$121,1)&lt;&gt;'Cevap Anahtarı'!$C$2:$C$121)))</f>
        <v/>
      </c>
      <c r="M168" s="15">
        <f>IF($B168="","",ROUND(K168-IF(Ayarlar!$B$6&gt;0,L168/Ayarlar!$B$6,0),2))</f>
        <v/>
      </c>
      <c r="N168" s="14">
        <f>IF($B168="","",SUMPRODUCT(('Cevap Anahtarı'!$B$2:$B$121=N$2)*('Cevap Anahtarı'!$C$2:$C$121&lt;&gt;"")*(MID($D168,'Cevap Anahtarı'!$A$2:$A$121,1)='Cevap Anahtarı'!$C$2:$C$121)))</f>
        <v/>
      </c>
      <c r="O168" s="14">
        <f>IF($B168="","",SUMPRODUCT(('Cevap Anahtarı'!$B$2:$B$121=N$2)*('Cevap Anahtarı'!$C$2:$C$121&lt;&gt;"")*(MID($D168,'Cevap Anahtarı'!$A$2:$A$121,1)&lt;&gt;"")*ISNUMBER(FIND(UPPER(MID($D168,'Cevap Anahtarı'!$A$2:$A$121,1)),"ABCDE"))*(MID($D168,'Cevap Anahtarı'!$A$2:$A$121,1)&lt;&gt;'Cevap Anahtarı'!$C$2:$C$121)))</f>
        <v/>
      </c>
      <c r="P168" s="15">
        <f>IF($B168="","",ROUND(N168-IF(Ayarlar!$B$6&gt;0,O168/Ayarlar!$B$6,0),2))</f>
        <v/>
      </c>
      <c r="Q168" s="14">
        <f>IF($B168="","",SUMPRODUCT(('Cevap Anahtarı'!$B$2:$B$121=Q$2)*('Cevap Anahtarı'!$C$2:$C$121&lt;&gt;"")*(MID($D168,'Cevap Anahtarı'!$A$2:$A$121,1)='Cevap Anahtarı'!$C$2:$C$121)))</f>
        <v/>
      </c>
      <c r="R168" s="14">
        <f>IF($B168="","",SUMPRODUCT(('Cevap Anahtarı'!$B$2:$B$121=Q$2)*('Cevap Anahtarı'!$C$2:$C$121&lt;&gt;"")*(MID($D168,'Cevap Anahtarı'!$A$2:$A$121,1)&lt;&gt;"")*ISNUMBER(FIND(UPPER(MID($D168,'Cevap Anahtarı'!$A$2:$A$121,1)),"ABCDE"))*(MID($D168,'Cevap Anahtarı'!$A$2:$A$121,1)&lt;&gt;'Cevap Anahtarı'!$C$2:$C$121)))</f>
        <v/>
      </c>
      <c r="S168" s="15">
        <f>IF($B168="","",ROUND(Q168-IF(Ayarlar!$B$6&gt;0,R168/Ayarlar!$B$6,0),2))</f>
        <v/>
      </c>
      <c r="T168" s="14">
        <f>IF($B168="","",SUMPRODUCT(('Cevap Anahtarı'!$B$2:$B$121=T$2)*('Cevap Anahtarı'!$C$2:$C$121&lt;&gt;"")*(MID($D168,'Cevap Anahtarı'!$A$2:$A$121,1)='Cevap Anahtarı'!$C$2:$C$121)))</f>
        <v/>
      </c>
      <c r="U168" s="14">
        <f>IF($B168="","",SUMPRODUCT(('Cevap Anahtarı'!$B$2:$B$121=T$2)*('Cevap Anahtarı'!$C$2:$C$121&lt;&gt;"")*(MID($D168,'Cevap Anahtarı'!$A$2:$A$121,1)&lt;&gt;"")*ISNUMBER(FIND(UPPER(MID($D168,'Cevap Anahtarı'!$A$2:$A$121,1)),"ABCDE"))*(MID($D168,'Cevap Anahtarı'!$A$2:$A$121,1)&lt;&gt;'Cevap Anahtarı'!$C$2:$C$121)))</f>
        <v/>
      </c>
      <c r="V168" s="15">
        <f>IF($B168="","",ROUND(T168-IF(Ayarlar!$B$6&gt;0,U168/Ayarlar!$B$6,0),2))</f>
        <v/>
      </c>
      <c r="W168" s="15">
        <f>IF($B168="","",G168+J168+M168+P168+S168+V168)</f>
        <v/>
      </c>
      <c r="X168" s="14">
        <f>IF($B168="","",RANK(W168,$W$4:$W$503))</f>
        <v/>
      </c>
    </row>
    <row r="169">
      <c r="E169" s="14">
        <f>IF($B169="","",SUMPRODUCT(('Cevap Anahtarı'!$B$2:$B$121=E$2)*('Cevap Anahtarı'!$C$2:$C$121&lt;&gt;"")*(MID($D169,'Cevap Anahtarı'!$A$2:$A$121,1)='Cevap Anahtarı'!$C$2:$C$121)))</f>
        <v/>
      </c>
      <c r="F169" s="14">
        <f>IF($B169="","",SUMPRODUCT(('Cevap Anahtarı'!$B$2:$B$121=E$2)*('Cevap Anahtarı'!$C$2:$C$121&lt;&gt;"")*(MID($D169,'Cevap Anahtarı'!$A$2:$A$121,1)&lt;&gt;"")*ISNUMBER(FIND(UPPER(MID($D169,'Cevap Anahtarı'!$A$2:$A$121,1)),"ABCDE"))*(MID($D169,'Cevap Anahtarı'!$A$2:$A$121,1)&lt;&gt;'Cevap Anahtarı'!$C$2:$C$121)))</f>
        <v/>
      </c>
      <c r="G169" s="15">
        <f>IF($B169="","",ROUND(E169-IF(Ayarlar!$B$6&gt;0,F169/Ayarlar!$B$6,0),2))</f>
        <v/>
      </c>
      <c r="H169" s="14">
        <f>IF($B169="","",SUMPRODUCT(('Cevap Anahtarı'!$B$2:$B$121=H$2)*('Cevap Anahtarı'!$C$2:$C$121&lt;&gt;"")*(MID($D169,'Cevap Anahtarı'!$A$2:$A$121,1)='Cevap Anahtarı'!$C$2:$C$121)))</f>
        <v/>
      </c>
      <c r="I169" s="14">
        <f>IF($B169="","",SUMPRODUCT(('Cevap Anahtarı'!$B$2:$B$121=H$2)*('Cevap Anahtarı'!$C$2:$C$121&lt;&gt;"")*(MID($D169,'Cevap Anahtarı'!$A$2:$A$121,1)&lt;&gt;"")*ISNUMBER(FIND(UPPER(MID($D169,'Cevap Anahtarı'!$A$2:$A$121,1)),"ABCDE"))*(MID($D169,'Cevap Anahtarı'!$A$2:$A$121,1)&lt;&gt;'Cevap Anahtarı'!$C$2:$C$121)))</f>
        <v/>
      </c>
      <c r="J169" s="15">
        <f>IF($B169="","",ROUND(H169-IF(Ayarlar!$B$6&gt;0,I169/Ayarlar!$B$6,0),2))</f>
        <v/>
      </c>
      <c r="K169" s="14">
        <f>IF($B169="","",SUMPRODUCT(('Cevap Anahtarı'!$B$2:$B$121=K$2)*('Cevap Anahtarı'!$C$2:$C$121&lt;&gt;"")*(MID($D169,'Cevap Anahtarı'!$A$2:$A$121,1)='Cevap Anahtarı'!$C$2:$C$121)))</f>
        <v/>
      </c>
      <c r="L169" s="14">
        <f>IF($B169="","",SUMPRODUCT(('Cevap Anahtarı'!$B$2:$B$121=K$2)*('Cevap Anahtarı'!$C$2:$C$121&lt;&gt;"")*(MID($D169,'Cevap Anahtarı'!$A$2:$A$121,1)&lt;&gt;"")*ISNUMBER(FIND(UPPER(MID($D169,'Cevap Anahtarı'!$A$2:$A$121,1)),"ABCDE"))*(MID($D169,'Cevap Anahtarı'!$A$2:$A$121,1)&lt;&gt;'Cevap Anahtarı'!$C$2:$C$121)))</f>
        <v/>
      </c>
      <c r="M169" s="15">
        <f>IF($B169="","",ROUND(K169-IF(Ayarlar!$B$6&gt;0,L169/Ayarlar!$B$6,0),2))</f>
        <v/>
      </c>
      <c r="N169" s="14">
        <f>IF($B169="","",SUMPRODUCT(('Cevap Anahtarı'!$B$2:$B$121=N$2)*('Cevap Anahtarı'!$C$2:$C$121&lt;&gt;"")*(MID($D169,'Cevap Anahtarı'!$A$2:$A$121,1)='Cevap Anahtarı'!$C$2:$C$121)))</f>
        <v/>
      </c>
      <c r="O169" s="14">
        <f>IF($B169="","",SUMPRODUCT(('Cevap Anahtarı'!$B$2:$B$121=N$2)*('Cevap Anahtarı'!$C$2:$C$121&lt;&gt;"")*(MID($D169,'Cevap Anahtarı'!$A$2:$A$121,1)&lt;&gt;"")*ISNUMBER(FIND(UPPER(MID($D169,'Cevap Anahtarı'!$A$2:$A$121,1)),"ABCDE"))*(MID($D169,'Cevap Anahtarı'!$A$2:$A$121,1)&lt;&gt;'Cevap Anahtarı'!$C$2:$C$121)))</f>
        <v/>
      </c>
      <c r="P169" s="15">
        <f>IF($B169="","",ROUND(N169-IF(Ayarlar!$B$6&gt;0,O169/Ayarlar!$B$6,0),2))</f>
        <v/>
      </c>
      <c r="Q169" s="14">
        <f>IF($B169="","",SUMPRODUCT(('Cevap Anahtarı'!$B$2:$B$121=Q$2)*('Cevap Anahtarı'!$C$2:$C$121&lt;&gt;"")*(MID($D169,'Cevap Anahtarı'!$A$2:$A$121,1)='Cevap Anahtarı'!$C$2:$C$121)))</f>
        <v/>
      </c>
      <c r="R169" s="14">
        <f>IF($B169="","",SUMPRODUCT(('Cevap Anahtarı'!$B$2:$B$121=Q$2)*('Cevap Anahtarı'!$C$2:$C$121&lt;&gt;"")*(MID($D169,'Cevap Anahtarı'!$A$2:$A$121,1)&lt;&gt;"")*ISNUMBER(FIND(UPPER(MID($D169,'Cevap Anahtarı'!$A$2:$A$121,1)),"ABCDE"))*(MID($D169,'Cevap Anahtarı'!$A$2:$A$121,1)&lt;&gt;'Cevap Anahtarı'!$C$2:$C$121)))</f>
        <v/>
      </c>
      <c r="S169" s="15">
        <f>IF($B169="","",ROUND(Q169-IF(Ayarlar!$B$6&gt;0,R169/Ayarlar!$B$6,0),2))</f>
        <v/>
      </c>
      <c r="T169" s="14">
        <f>IF($B169="","",SUMPRODUCT(('Cevap Anahtarı'!$B$2:$B$121=T$2)*('Cevap Anahtarı'!$C$2:$C$121&lt;&gt;"")*(MID($D169,'Cevap Anahtarı'!$A$2:$A$121,1)='Cevap Anahtarı'!$C$2:$C$121)))</f>
        <v/>
      </c>
      <c r="U169" s="14">
        <f>IF($B169="","",SUMPRODUCT(('Cevap Anahtarı'!$B$2:$B$121=T$2)*('Cevap Anahtarı'!$C$2:$C$121&lt;&gt;"")*(MID($D169,'Cevap Anahtarı'!$A$2:$A$121,1)&lt;&gt;"")*ISNUMBER(FIND(UPPER(MID($D169,'Cevap Anahtarı'!$A$2:$A$121,1)),"ABCDE"))*(MID($D169,'Cevap Anahtarı'!$A$2:$A$121,1)&lt;&gt;'Cevap Anahtarı'!$C$2:$C$121)))</f>
        <v/>
      </c>
      <c r="V169" s="15">
        <f>IF($B169="","",ROUND(T169-IF(Ayarlar!$B$6&gt;0,U169/Ayarlar!$B$6,0),2))</f>
        <v/>
      </c>
      <c r="W169" s="15">
        <f>IF($B169="","",G169+J169+M169+P169+S169+V169)</f>
        <v/>
      </c>
      <c r="X169" s="14">
        <f>IF($B169="","",RANK(W169,$W$4:$W$503))</f>
        <v/>
      </c>
    </row>
    <row r="170">
      <c r="E170" s="14">
        <f>IF($B170="","",SUMPRODUCT(('Cevap Anahtarı'!$B$2:$B$121=E$2)*('Cevap Anahtarı'!$C$2:$C$121&lt;&gt;"")*(MID($D170,'Cevap Anahtarı'!$A$2:$A$121,1)='Cevap Anahtarı'!$C$2:$C$121)))</f>
        <v/>
      </c>
      <c r="F170" s="14">
        <f>IF($B170="","",SUMPRODUCT(('Cevap Anahtarı'!$B$2:$B$121=E$2)*('Cevap Anahtarı'!$C$2:$C$121&lt;&gt;"")*(MID($D170,'Cevap Anahtarı'!$A$2:$A$121,1)&lt;&gt;"")*ISNUMBER(FIND(UPPER(MID($D170,'Cevap Anahtarı'!$A$2:$A$121,1)),"ABCDE"))*(MID($D170,'Cevap Anahtarı'!$A$2:$A$121,1)&lt;&gt;'Cevap Anahtarı'!$C$2:$C$121)))</f>
        <v/>
      </c>
      <c r="G170" s="15">
        <f>IF($B170="","",ROUND(E170-IF(Ayarlar!$B$6&gt;0,F170/Ayarlar!$B$6,0),2))</f>
        <v/>
      </c>
      <c r="H170" s="14">
        <f>IF($B170="","",SUMPRODUCT(('Cevap Anahtarı'!$B$2:$B$121=H$2)*('Cevap Anahtarı'!$C$2:$C$121&lt;&gt;"")*(MID($D170,'Cevap Anahtarı'!$A$2:$A$121,1)='Cevap Anahtarı'!$C$2:$C$121)))</f>
        <v/>
      </c>
      <c r="I170" s="14">
        <f>IF($B170="","",SUMPRODUCT(('Cevap Anahtarı'!$B$2:$B$121=H$2)*('Cevap Anahtarı'!$C$2:$C$121&lt;&gt;"")*(MID($D170,'Cevap Anahtarı'!$A$2:$A$121,1)&lt;&gt;"")*ISNUMBER(FIND(UPPER(MID($D170,'Cevap Anahtarı'!$A$2:$A$121,1)),"ABCDE"))*(MID($D170,'Cevap Anahtarı'!$A$2:$A$121,1)&lt;&gt;'Cevap Anahtarı'!$C$2:$C$121)))</f>
        <v/>
      </c>
      <c r="J170" s="15">
        <f>IF($B170="","",ROUND(H170-IF(Ayarlar!$B$6&gt;0,I170/Ayarlar!$B$6,0),2))</f>
        <v/>
      </c>
      <c r="K170" s="14">
        <f>IF($B170="","",SUMPRODUCT(('Cevap Anahtarı'!$B$2:$B$121=K$2)*('Cevap Anahtarı'!$C$2:$C$121&lt;&gt;"")*(MID($D170,'Cevap Anahtarı'!$A$2:$A$121,1)='Cevap Anahtarı'!$C$2:$C$121)))</f>
        <v/>
      </c>
      <c r="L170" s="14">
        <f>IF($B170="","",SUMPRODUCT(('Cevap Anahtarı'!$B$2:$B$121=K$2)*('Cevap Anahtarı'!$C$2:$C$121&lt;&gt;"")*(MID($D170,'Cevap Anahtarı'!$A$2:$A$121,1)&lt;&gt;"")*ISNUMBER(FIND(UPPER(MID($D170,'Cevap Anahtarı'!$A$2:$A$121,1)),"ABCDE"))*(MID($D170,'Cevap Anahtarı'!$A$2:$A$121,1)&lt;&gt;'Cevap Anahtarı'!$C$2:$C$121)))</f>
        <v/>
      </c>
      <c r="M170" s="15">
        <f>IF($B170="","",ROUND(K170-IF(Ayarlar!$B$6&gt;0,L170/Ayarlar!$B$6,0),2))</f>
        <v/>
      </c>
      <c r="N170" s="14">
        <f>IF($B170="","",SUMPRODUCT(('Cevap Anahtarı'!$B$2:$B$121=N$2)*('Cevap Anahtarı'!$C$2:$C$121&lt;&gt;"")*(MID($D170,'Cevap Anahtarı'!$A$2:$A$121,1)='Cevap Anahtarı'!$C$2:$C$121)))</f>
        <v/>
      </c>
      <c r="O170" s="14">
        <f>IF($B170="","",SUMPRODUCT(('Cevap Anahtarı'!$B$2:$B$121=N$2)*('Cevap Anahtarı'!$C$2:$C$121&lt;&gt;"")*(MID($D170,'Cevap Anahtarı'!$A$2:$A$121,1)&lt;&gt;"")*ISNUMBER(FIND(UPPER(MID($D170,'Cevap Anahtarı'!$A$2:$A$121,1)),"ABCDE"))*(MID($D170,'Cevap Anahtarı'!$A$2:$A$121,1)&lt;&gt;'Cevap Anahtarı'!$C$2:$C$121)))</f>
        <v/>
      </c>
      <c r="P170" s="15">
        <f>IF($B170="","",ROUND(N170-IF(Ayarlar!$B$6&gt;0,O170/Ayarlar!$B$6,0),2))</f>
        <v/>
      </c>
      <c r="Q170" s="14">
        <f>IF($B170="","",SUMPRODUCT(('Cevap Anahtarı'!$B$2:$B$121=Q$2)*('Cevap Anahtarı'!$C$2:$C$121&lt;&gt;"")*(MID($D170,'Cevap Anahtarı'!$A$2:$A$121,1)='Cevap Anahtarı'!$C$2:$C$121)))</f>
        <v/>
      </c>
      <c r="R170" s="14">
        <f>IF($B170="","",SUMPRODUCT(('Cevap Anahtarı'!$B$2:$B$121=Q$2)*('Cevap Anahtarı'!$C$2:$C$121&lt;&gt;"")*(MID($D170,'Cevap Anahtarı'!$A$2:$A$121,1)&lt;&gt;"")*ISNUMBER(FIND(UPPER(MID($D170,'Cevap Anahtarı'!$A$2:$A$121,1)),"ABCDE"))*(MID($D170,'Cevap Anahtarı'!$A$2:$A$121,1)&lt;&gt;'Cevap Anahtarı'!$C$2:$C$121)))</f>
        <v/>
      </c>
      <c r="S170" s="15">
        <f>IF($B170="","",ROUND(Q170-IF(Ayarlar!$B$6&gt;0,R170/Ayarlar!$B$6,0),2))</f>
        <v/>
      </c>
      <c r="T170" s="14">
        <f>IF($B170="","",SUMPRODUCT(('Cevap Anahtarı'!$B$2:$B$121=T$2)*('Cevap Anahtarı'!$C$2:$C$121&lt;&gt;"")*(MID($D170,'Cevap Anahtarı'!$A$2:$A$121,1)='Cevap Anahtarı'!$C$2:$C$121)))</f>
        <v/>
      </c>
      <c r="U170" s="14">
        <f>IF($B170="","",SUMPRODUCT(('Cevap Anahtarı'!$B$2:$B$121=T$2)*('Cevap Anahtarı'!$C$2:$C$121&lt;&gt;"")*(MID($D170,'Cevap Anahtarı'!$A$2:$A$121,1)&lt;&gt;"")*ISNUMBER(FIND(UPPER(MID($D170,'Cevap Anahtarı'!$A$2:$A$121,1)),"ABCDE"))*(MID($D170,'Cevap Anahtarı'!$A$2:$A$121,1)&lt;&gt;'Cevap Anahtarı'!$C$2:$C$121)))</f>
        <v/>
      </c>
      <c r="V170" s="15">
        <f>IF($B170="","",ROUND(T170-IF(Ayarlar!$B$6&gt;0,U170/Ayarlar!$B$6,0),2))</f>
        <v/>
      </c>
      <c r="W170" s="15">
        <f>IF($B170="","",G170+J170+M170+P170+S170+V170)</f>
        <v/>
      </c>
      <c r="X170" s="14">
        <f>IF($B170="","",RANK(W170,$W$4:$W$503))</f>
        <v/>
      </c>
    </row>
    <row r="171">
      <c r="E171" s="14">
        <f>IF($B171="","",SUMPRODUCT(('Cevap Anahtarı'!$B$2:$B$121=E$2)*('Cevap Anahtarı'!$C$2:$C$121&lt;&gt;"")*(MID($D171,'Cevap Anahtarı'!$A$2:$A$121,1)='Cevap Anahtarı'!$C$2:$C$121)))</f>
        <v/>
      </c>
      <c r="F171" s="14">
        <f>IF($B171="","",SUMPRODUCT(('Cevap Anahtarı'!$B$2:$B$121=E$2)*('Cevap Anahtarı'!$C$2:$C$121&lt;&gt;"")*(MID($D171,'Cevap Anahtarı'!$A$2:$A$121,1)&lt;&gt;"")*ISNUMBER(FIND(UPPER(MID($D171,'Cevap Anahtarı'!$A$2:$A$121,1)),"ABCDE"))*(MID($D171,'Cevap Anahtarı'!$A$2:$A$121,1)&lt;&gt;'Cevap Anahtarı'!$C$2:$C$121)))</f>
        <v/>
      </c>
      <c r="G171" s="15">
        <f>IF($B171="","",ROUND(E171-IF(Ayarlar!$B$6&gt;0,F171/Ayarlar!$B$6,0),2))</f>
        <v/>
      </c>
      <c r="H171" s="14">
        <f>IF($B171="","",SUMPRODUCT(('Cevap Anahtarı'!$B$2:$B$121=H$2)*('Cevap Anahtarı'!$C$2:$C$121&lt;&gt;"")*(MID($D171,'Cevap Anahtarı'!$A$2:$A$121,1)='Cevap Anahtarı'!$C$2:$C$121)))</f>
        <v/>
      </c>
      <c r="I171" s="14">
        <f>IF($B171="","",SUMPRODUCT(('Cevap Anahtarı'!$B$2:$B$121=H$2)*('Cevap Anahtarı'!$C$2:$C$121&lt;&gt;"")*(MID($D171,'Cevap Anahtarı'!$A$2:$A$121,1)&lt;&gt;"")*ISNUMBER(FIND(UPPER(MID($D171,'Cevap Anahtarı'!$A$2:$A$121,1)),"ABCDE"))*(MID($D171,'Cevap Anahtarı'!$A$2:$A$121,1)&lt;&gt;'Cevap Anahtarı'!$C$2:$C$121)))</f>
        <v/>
      </c>
      <c r="J171" s="15">
        <f>IF($B171="","",ROUND(H171-IF(Ayarlar!$B$6&gt;0,I171/Ayarlar!$B$6,0),2))</f>
        <v/>
      </c>
      <c r="K171" s="14">
        <f>IF($B171="","",SUMPRODUCT(('Cevap Anahtarı'!$B$2:$B$121=K$2)*('Cevap Anahtarı'!$C$2:$C$121&lt;&gt;"")*(MID($D171,'Cevap Anahtarı'!$A$2:$A$121,1)='Cevap Anahtarı'!$C$2:$C$121)))</f>
        <v/>
      </c>
      <c r="L171" s="14">
        <f>IF($B171="","",SUMPRODUCT(('Cevap Anahtarı'!$B$2:$B$121=K$2)*('Cevap Anahtarı'!$C$2:$C$121&lt;&gt;"")*(MID($D171,'Cevap Anahtarı'!$A$2:$A$121,1)&lt;&gt;"")*ISNUMBER(FIND(UPPER(MID($D171,'Cevap Anahtarı'!$A$2:$A$121,1)),"ABCDE"))*(MID($D171,'Cevap Anahtarı'!$A$2:$A$121,1)&lt;&gt;'Cevap Anahtarı'!$C$2:$C$121)))</f>
        <v/>
      </c>
      <c r="M171" s="15">
        <f>IF($B171="","",ROUND(K171-IF(Ayarlar!$B$6&gt;0,L171/Ayarlar!$B$6,0),2))</f>
        <v/>
      </c>
      <c r="N171" s="14">
        <f>IF($B171="","",SUMPRODUCT(('Cevap Anahtarı'!$B$2:$B$121=N$2)*('Cevap Anahtarı'!$C$2:$C$121&lt;&gt;"")*(MID($D171,'Cevap Anahtarı'!$A$2:$A$121,1)='Cevap Anahtarı'!$C$2:$C$121)))</f>
        <v/>
      </c>
      <c r="O171" s="14">
        <f>IF($B171="","",SUMPRODUCT(('Cevap Anahtarı'!$B$2:$B$121=N$2)*('Cevap Anahtarı'!$C$2:$C$121&lt;&gt;"")*(MID($D171,'Cevap Anahtarı'!$A$2:$A$121,1)&lt;&gt;"")*ISNUMBER(FIND(UPPER(MID($D171,'Cevap Anahtarı'!$A$2:$A$121,1)),"ABCDE"))*(MID($D171,'Cevap Anahtarı'!$A$2:$A$121,1)&lt;&gt;'Cevap Anahtarı'!$C$2:$C$121)))</f>
        <v/>
      </c>
      <c r="P171" s="15">
        <f>IF($B171="","",ROUND(N171-IF(Ayarlar!$B$6&gt;0,O171/Ayarlar!$B$6,0),2))</f>
        <v/>
      </c>
      <c r="Q171" s="14">
        <f>IF($B171="","",SUMPRODUCT(('Cevap Anahtarı'!$B$2:$B$121=Q$2)*('Cevap Anahtarı'!$C$2:$C$121&lt;&gt;"")*(MID($D171,'Cevap Anahtarı'!$A$2:$A$121,1)='Cevap Anahtarı'!$C$2:$C$121)))</f>
        <v/>
      </c>
      <c r="R171" s="14">
        <f>IF($B171="","",SUMPRODUCT(('Cevap Anahtarı'!$B$2:$B$121=Q$2)*('Cevap Anahtarı'!$C$2:$C$121&lt;&gt;"")*(MID($D171,'Cevap Anahtarı'!$A$2:$A$121,1)&lt;&gt;"")*ISNUMBER(FIND(UPPER(MID($D171,'Cevap Anahtarı'!$A$2:$A$121,1)),"ABCDE"))*(MID($D171,'Cevap Anahtarı'!$A$2:$A$121,1)&lt;&gt;'Cevap Anahtarı'!$C$2:$C$121)))</f>
        <v/>
      </c>
      <c r="S171" s="15">
        <f>IF($B171="","",ROUND(Q171-IF(Ayarlar!$B$6&gt;0,R171/Ayarlar!$B$6,0),2))</f>
        <v/>
      </c>
      <c r="T171" s="14">
        <f>IF($B171="","",SUMPRODUCT(('Cevap Anahtarı'!$B$2:$B$121=T$2)*('Cevap Anahtarı'!$C$2:$C$121&lt;&gt;"")*(MID($D171,'Cevap Anahtarı'!$A$2:$A$121,1)='Cevap Anahtarı'!$C$2:$C$121)))</f>
        <v/>
      </c>
      <c r="U171" s="14">
        <f>IF($B171="","",SUMPRODUCT(('Cevap Anahtarı'!$B$2:$B$121=T$2)*('Cevap Anahtarı'!$C$2:$C$121&lt;&gt;"")*(MID($D171,'Cevap Anahtarı'!$A$2:$A$121,1)&lt;&gt;"")*ISNUMBER(FIND(UPPER(MID($D171,'Cevap Anahtarı'!$A$2:$A$121,1)),"ABCDE"))*(MID($D171,'Cevap Anahtarı'!$A$2:$A$121,1)&lt;&gt;'Cevap Anahtarı'!$C$2:$C$121)))</f>
        <v/>
      </c>
      <c r="V171" s="15">
        <f>IF($B171="","",ROUND(T171-IF(Ayarlar!$B$6&gt;0,U171/Ayarlar!$B$6,0),2))</f>
        <v/>
      </c>
      <c r="W171" s="15">
        <f>IF($B171="","",G171+J171+M171+P171+S171+V171)</f>
        <v/>
      </c>
      <c r="X171" s="14">
        <f>IF($B171="","",RANK(W171,$W$4:$W$503))</f>
        <v/>
      </c>
    </row>
    <row r="172">
      <c r="E172" s="14">
        <f>IF($B172="","",SUMPRODUCT(('Cevap Anahtarı'!$B$2:$B$121=E$2)*('Cevap Anahtarı'!$C$2:$C$121&lt;&gt;"")*(MID($D172,'Cevap Anahtarı'!$A$2:$A$121,1)='Cevap Anahtarı'!$C$2:$C$121)))</f>
        <v/>
      </c>
      <c r="F172" s="14">
        <f>IF($B172="","",SUMPRODUCT(('Cevap Anahtarı'!$B$2:$B$121=E$2)*('Cevap Anahtarı'!$C$2:$C$121&lt;&gt;"")*(MID($D172,'Cevap Anahtarı'!$A$2:$A$121,1)&lt;&gt;"")*ISNUMBER(FIND(UPPER(MID($D172,'Cevap Anahtarı'!$A$2:$A$121,1)),"ABCDE"))*(MID($D172,'Cevap Anahtarı'!$A$2:$A$121,1)&lt;&gt;'Cevap Anahtarı'!$C$2:$C$121)))</f>
        <v/>
      </c>
      <c r="G172" s="15">
        <f>IF($B172="","",ROUND(E172-IF(Ayarlar!$B$6&gt;0,F172/Ayarlar!$B$6,0),2))</f>
        <v/>
      </c>
      <c r="H172" s="14">
        <f>IF($B172="","",SUMPRODUCT(('Cevap Anahtarı'!$B$2:$B$121=H$2)*('Cevap Anahtarı'!$C$2:$C$121&lt;&gt;"")*(MID($D172,'Cevap Anahtarı'!$A$2:$A$121,1)='Cevap Anahtarı'!$C$2:$C$121)))</f>
        <v/>
      </c>
      <c r="I172" s="14">
        <f>IF($B172="","",SUMPRODUCT(('Cevap Anahtarı'!$B$2:$B$121=H$2)*('Cevap Anahtarı'!$C$2:$C$121&lt;&gt;"")*(MID($D172,'Cevap Anahtarı'!$A$2:$A$121,1)&lt;&gt;"")*ISNUMBER(FIND(UPPER(MID($D172,'Cevap Anahtarı'!$A$2:$A$121,1)),"ABCDE"))*(MID($D172,'Cevap Anahtarı'!$A$2:$A$121,1)&lt;&gt;'Cevap Anahtarı'!$C$2:$C$121)))</f>
        <v/>
      </c>
      <c r="J172" s="15">
        <f>IF($B172="","",ROUND(H172-IF(Ayarlar!$B$6&gt;0,I172/Ayarlar!$B$6,0),2))</f>
        <v/>
      </c>
      <c r="K172" s="14">
        <f>IF($B172="","",SUMPRODUCT(('Cevap Anahtarı'!$B$2:$B$121=K$2)*('Cevap Anahtarı'!$C$2:$C$121&lt;&gt;"")*(MID($D172,'Cevap Anahtarı'!$A$2:$A$121,1)='Cevap Anahtarı'!$C$2:$C$121)))</f>
        <v/>
      </c>
      <c r="L172" s="14">
        <f>IF($B172="","",SUMPRODUCT(('Cevap Anahtarı'!$B$2:$B$121=K$2)*('Cevap Anahtarı'!$C$2:$C$121&lt;&gt;"")*(MID($D172,'Cevap Anahtarı'!$A$2:$A$121,1)&lt;&gt;"")*ISNUMBER(FIND(UPPER(MID($D172,'Cevap Anahtarı'!$A$2:$A$121,1)),"ABCDE"))*(MID($D172,'Cevap Anahtarı'!$A$2:$A$121,1)&lt;&gt;'Cevap Anahtarı'!$C$2:$C$121)))</f>
        <v/>
      </c>
      <c r="M172" s="15">
        <f>IF($B172="","",ROUND(K172-IF(Ayarlar!$B$6&gt;0,L172/Ayarlar!$B$6,0),2))</f>
        <v/>
      </c>
      <c r="N172" s="14">
        <f>IF($B172="","",SUMPRODUCT(('Cevap Anahtarı'!$B$2:$B$121=N$2)*('Cevap Anahtarı'!$C$2:$C$121&lt;&gt;"")*(MID($D172,'Cevap Anahtarı'!$A$2:$A$121,1)='Cevap Anahtarı'!$C$2:$C$121)))</f>
        <v/>
      </c>
      <c r="O172" s="14">
        <f>IF($B172="","",SUMPRODUCT(('Cevap Anahtarı'!$B$2:$B$121=N$2)*('Cevap Anahtarı'!$C$2:$C$121&lt;&gt;"")*(MID($D172,'Cevap Anahtarı'!$A$2:$A$121,1)&lt;&gt;"")*ISNUMBER(FIND(UPPER(MID($D172,'Cevap Anahtarı'!$A$2:$A$121,1)),"ABCDE"))*(MID($D172,'Cevap Anahtarı'!$A$2:$A$121,1)&lt;&gt;'Cevap Anahtarı'!$C$2:$C$121)))</f>
        <v/>
      </c>
      <c r="P172" s="15">
        <f>IF($B172="","",ROUND(N172-IF(Ayarlar!$B$6&gt;0,O172/Ayarlar!$B$6,0),2))</f>
        <v/>
      </c>
      <c r="Q172" s="14">
        <f>IF($B172="","",SUMPRODUCT(('Cevap Anahtarı'!$B$2:$B$121=Q$2)*('Cevap Anahtarı'!$C$2:$C$121&lt;&gt;"")*(MID($D172,'Cevap Anahtarı'!$A$2:$A$121,1)='Cevap Anahtarı'!$C$2:$C$121)))</f>
        <v/>
      </c>
      <c r="R172" s="14">
        <f>IF($B172="","",SUMPRODUCT(('Cevap Anahtarı'!$B$2:$B$121=Q$2)*('Cevap Anahtarı'!$C$2:$C$121&lt;&gt;"")*(MID($D172,'Cevap Anahtarı'!$A$2:$A$121,1)&lt;&gt;"")*ISNUMBER(FIND(UPPER(MID($D172,'Cevap Anahtarı'!$A$2:$A$121,1)),"ABCDE"))*(MID($D172,'Cevap Anahtarı'!$A$2:$A$121,1)&lt;&gt;'Cevap Anahtarı'!$C$2:$C$121)))</f>
        <v/>
      </c>
      <c r="S172" s="15">
        <f>IF($B172="","",ROUND(Q172-IF(Ayarlar!$B$6&gt;0,R172/Ayarlar!$B$6,0),2))</f>
        <v/>
      </c>
      <c r="T172" s="14">
        <f>IF($B172="","",SUMPRODUCT(('Cevap Anahtarı'!$B$2:$B$121=T$2)*('Cevap Anahtarı'!$C$2:$C$121&lt;&gt;"")*(MID($D172,'Cevap Anahtarı'!$A$2:$A$121,1)='Cevap Anahtarı'!$C$2:$C$121)))</f>
        <v/>
      </c>
      <c r="U172" s="14">
        <f>IF($B172="","",SUMPRODUCT(('Cevap Anahtarı'!$B$2:$B$121=T$2)*('Cevap Anahtarı'!$C$2:$C$121&lt;&gt;"")*(MID($D172,'Cevap Anahtarı'!$A$2:$A$121,1)&lt;&gt;"")*ISNUMBER(FIND(UPPER(MID($D172,'Cevap Anahtarı'!$A$2:$A$121,1)),"ABCDE"))*(MID($D172,'Cevap Anahtarı'!$A$2:$A$121,1)&lt;&gt;'Cevap Anahtarı'!$C$2:$C$121)))</f>
        <v/>
      </c>
      <c r="V172" s="15">
        <f>IF($B172="","",ROUND(T172-IF(Ayarlar!$B$6&gt;0,U172/Ayarlar!$B$6,0),2))</f>
        <v/>
      </c>
      <c r="W172" s="15">
        <f>IF($B172="","",G172+J172+M172+P172+S172+V172)</f>
        <v/>
      </c>
      <c r="X172" s="14">
        <f>IF($B172="","",RANK(W172,$W$4:$W$503))</f>
        <v/>
      </c>
    </row>
    <row r="173">
      <c r="E173" s="14">
        <f>IF($B173="","",SUMPRODUCT(('Cevap Anahtarı'!$B$2:$B$121=E$2)*('Cevap Anahtarı'!$C$2:$C$121&lt;&gt;"")*(MID($D173,'Cevap Anahtarı'!$A$2:$A$121,1)='Cevap Anahtarı'!$C$2:$C$121)))</f>
        <v/>
      </c>
      <c r="F173" s="14">
        <f>IF($B173="","",SUMPRODUCT(('Cevap Anahtarı'!$B$2:$B$121=E$2)*('Cevap Anahtarı'!$C$2:$C$121&lt;&gt;"")*(MID($D173,'Cevap Anahtarı'!$A$2:$A$121,1)&lt;&gt;"")*ISNUMBER(FIND(UPPER(MID($D173,'Cevap Anahtarı'!$A$2:$A$121,1)),"ABCDE"))*(MID($D173,'Cevap Anahtarı'!$A$2:$A$121,1)&lt;&gt;'Cevap Anahtarı'!$C$2:$C$121)))</f>
        <v/>
      </c>
      <c r="G173" s="15">
        <f>IF($B173="","",ROUND(E173-IF(Ayarlar!$B$6&gt;0,F173/Ayarlar!$B$6,0),2))</f>
        <v/>
      </c>
      <c r="H173" s="14">
        <f>IF($B173="","",SUMPRODUCT(('Cevap Anahtarı'!$B$2:$B$121=H$2)*('Cevap Anahtarı'!$C$2:$C$121&lt;&gt;"")*(MID($D173,'Cevap Anahtarı'!$A$2:$A$121,1)='Cevap Anahtarı'!$C$2:$C$121)))</f>
        <v/>
      </c>
      <c r="I173" s="14">
        <f>IF($B173="","",SUMPRODUCT(('Cevap Anahtarı'!$B$2:$B$121=H$2)*('Cevap Anahtarı'!$C$2:$C$121&lt;&gt;"")*(MID($D173,'Cevap Anahtarı'!$A$2:$A$121,1)&lt;&gt;"")*ISNUMBER(FIND(UPPER(MID($D173,'Cevap Anahtarı'!$A$2:$A$121,1)),"ABCDE"))*(MID($D173,'Cevap Anahtarı'!$A$2:$A$121,1)&lt;&gt;'Cevap Anahtarı'!$C$2:$C$121)))</f>
        <v/>
      </c>
      <c r="J173" s="15">
        <f>IF($B173="","",ROUND(H173-IF(Ayarlar!$B$6&gt;0,I173/Ayarlar!$B$6,0),2))</f>
        <v/>
      </c>
      <c r="K173" s="14">
        <f>IF($B173="","",SUMPRODUCT(('Cevap Anahtarı'!$B$2:$B$121=K$2)*('Cevap Anahtarı'!$C$2:$C$121&lt;&gt;"")*(MID($D173,'Cevap Anahtarı'!$A$2:$A$121,1)='Cevap Anahtarı'!$C$2:$C$121)))</f>
        <v/>
      </c>
      <c r="L173" s="14">
        <f>IF($B173="","",SUMPRODUCT(('Cevap Anahtarı'!$B$2:$B$121=K$2)*('Cevap Anahtarı'!$C$2:$C$121&lt;&gt;"")*(MID($D173,'Cevap Anahtarı'!$A$2:$A$121,1)&lt;&gt;"")*ISNUMBER(FIND(UPPER(MID($D173,'Cevap Anahtarı'!$A$2:$A$121,1)),"ABCDE"))*(MID($D173,'Cevap Anahtarı'!$A$2:$A$121,1)&lt;&gt;'Cevap Anahtarı'!$C$2:$C$121)))</f>
        <v/>
      </c>
      <c r="M173" s="15">
        <f>IF($B173="","",ROUND(K173-IF(Ayarlar!$B$6&gt;0,L173/Ayarlar!$B$6,0),2))</f>
        <v/>
      </c>
      <c r="N173" s="14">
        <f>IF($B173="","",SUMPRODUCT(('Cevap Anahtarı'!$B$2:$B$121=N$2)*('Cevap Anahtarı'!$C$2:$C$121&lt;&gt;"")*(MID($D173,'Cevap Anahtarı'!$A$2:$A$121,1)='Cevap Anahtarı'!$C$2:$C$121)))</f>
        <v/>
      </c>
      <c r="O173" s="14">
        <f>IF($B173="","",SUMPRODUCT(('Cevap Anahtarı'!$B$2:$B$121=N$2)*('Cevap Anahtarı'!$C$2:$C$121&lt;&gt;"")*(MID($D173,'Cevap Anahtarı'!$A$2:$A$121,1)&lt;&gt;"")*ISNUMBER(FIND(UPPER(MID($D173,'Cevap Anahtarı'!$A$2:$A$121,1)),"ABCDE"))*(MID($D173,'Cevap Anahtarı'!$A$2:$A$121,1)&lt;&gt;'Cevap Anahtarı'!$C$2:$C$121)))</f>
        <v/>
      </c>
      <c r="P173" s="15">
        <f>IF($B173="","",ROUND(N173-IF(Ayarlar!$B$6&gt;0,O173/Ayarlar!$B$6,0),2))</f>
        <v/>
      </c>
      <c r="Q173" s="14">
        <f>IF($B173="","",SUMPRODUCT(('Cevap Anahtarı'!$B$2:$B$121=Q$2)*('Cevap Anahtarı'!$C$2:$C$121&lt;&gt;"")*(MID($D173,'Cevap Anahtarı'!$A$2:$A$121,1)='Cevap Anahtarı'!$C$2:$C$121)))</f>
        <v/>
      </c>
      <c r="R173" s="14">
        <f>IF($B173="","",SUMPRODUCT(('Cevap Anahtarı'!$B$2:$B$121=Q$2)*('Cevap Anahtarı'!$C$2:$C$121&lt;&gt;"")*(MID($D173,'Cevap Anahtarı'!$A$2:$A$121,1)&lt;&gt;"")*ISNUMBER(FIND(UPPER(MID($D173,'Cevap Anahtarı'!$A$2:$A$121,1)),"ABCDE"))*(MID($D173,'Cevap Anahtarı'!$A$2:$A$121,1)&lt;&gt;'Cevap Anahtarı'!$C$2:$C$121)))</f>
        <v/>
      </c>
      <c r="S173" s="15">
        <f>IF($B173="","",ROUND(Q173-IF(Ayarlar!$B$6&gt;0,R173/Ayarlar!$B$6,0),2))</f>
        <v/>
      </c>
      <c r="T173" s="14">
        <f>IF($B173="","",SUMPRODUCT(('Cevap Anahtarı'!$B$2:$B$121=T$2)*('Cevap Anahtarı'!$C$2:$C$121&lt;&gt;"")*(MID($D173,'Cevap Anahtarı'!$A$2:$A$121,1)='Cevap Anahtarı'!$C$2:$C$121)))</f>
        <v/>
      </c>
      <c r="U173" s="14">
        <f>IF($B173="","",SUMPRODUCT(('Cevap Anahtarı'!$B$2:$B$121=T$2)*('Cevap Anahtarı'!$C$2:$C$121&lt;&gt;"")*(MID($D173,'Cevap Anahtarı'!$A$2:$A$121,1)&lt;&gt;"")*ISNUMBER(FIND(UPPER(MID($D173,'Cevap Anahtarı'!$A$2:$A$121,1)),"ABCDE"))*(MID($D173,'Cevap Anahtarı'!$A$2:$A$121,1)&lt;&gt;'Cevap Anahtarı'!$C$2:$C$121)))</f>
        <v/>
      </c>
      <c r="V173" s="15">
        <f>IF($B173="","",ROUND(T173-IF(Ayarlar!$B$6&gt;0,U173/Ayarlar!$B$6,0),2))</f>
        <v/>
      </c>
      <c r="W173" s="15">
        <f>IF($B173="","",G173+J173+M173+P173+S173+V173)</f>
        <v/>
      </c>
      <c r="X173" s="14">
        <f>IF($B173="","",RANK(W173,$W$4:$W$503))</f>
        <v/>
      </c>
    </row>
    <row r="174">
      <c r="E174" s="14">
        <f>IF($B174="","",SUMPRODUCT(('Cevap Anahtarı'!$B$2:$B$121=E$2)*('Cevap Anahtarı'!$C$2:$C$121&lt;&gt;"")*(MID($D174,'Cevap Anahtarı'!$A$2:$A$121,1)='Cevap Anahtarı'!$C$2:$C$121)))</f>
        <v/>
      </c>
      <c r="F174" s="14">
        <f>IF($B174="","",SUMPRODUCT(('Cevap Anahtarı'!$B$2:$B$121=E$2)*('Cevap Anahtarı'!$C$2:$C$121&lt;&gt;"")*(MID($D174,'Cevap Anahtarı'!$A$2:$A$121,1)&lt;&gt;"")*ISNUMBER(FIND(UPPER(MID($D174,'Cevap Anahtarı'!$A$2:$A$121,1)),"ABCDE"))*(MID($D174,'Cevap Anahtarı'!$A$2:$A$121,1)&lt;&gt;'Cevap Anahtarı'!$C$2:$C$121)))</f>
        <v/>
      </c>
      <c r="G174" s="15">
        <f>IF($B174="","",ROUND(E174-IF(Ayarlar!$B$6&gt;0,F174/Ayarlar!$B$6,0),2))</f>
        <v/>
      </c>
      <c r="H174" s="14">
        <f>IF($B174="","",SUMPRODUCT(('Cevap Anahtarı'!$B$2:$B$121=H$2)*('Cevap Anahtarı'!$C$2:$C$121&lt;&gt;"")*(MID($D174,'Cevap Anahtarı'!$A$2:$A$121,1)='Cevap Anahtarı'!$C$2:$C$121)))</f>
        <v/>
      </c>
      <c r="I174" s="14">
        <f>IF($B174="","",SUMPRODUCT(('Cevap Anahtarı'!$B$2:$B$121=H$2)*('Cevap Anahtarı'!$C$2:$C$121&lt;&gt;"")*(MID($D174,'Cevap Anahtarı'!$A$2:$A$121,1)&lt;&gt;"")*ISNUMBER(FIND(UPPER(MID($D174,'Cevap Anahtarı'!$A$2:$A$121,1)),"ABCDE"))*(MID($D174,'Cevap Anahtarı'!$A$2:$A$121,1)&lt;&gt;'Cevap Anahtarı'!$C$2:$C$121)))</f>
        <v/>
      </c>
      <c r="J174" s="15">
        <f>IF($B174="","",ROUND(H174-IF(Ayarlar!$B$6&gt;0,I174/Ayarlar!$B$6,0),2))</f>
        <v/>
      </c>
      <c r="K174" s="14">
        <f>IF($B174="","",SUMPRODUCT(('Cevap Anahtarı'!$B$2:$B$121=K$2)*('Cevap Anahtarı'!$C$2:$C$121&lt;&gt;"")*(MID($D174,'Cevap Anahtarı'!$A$2:$A$121,1)='Cevap Anahtarı'!$C$2:$C$121)))</f>
        <v/>
      </c>
      <c r="L174" s="14">
        <f>IF($B174="","",SUMPRODUCT(('Cevap Anahtarı'!$B$2:$B$121=K$2)*('Cevap Anahtarı'!$C$2:$C$121&lt;&gt;"")*(MID($D174,'Cevap Anahtarı'!$A$2:$A$121,1)&lt;&gt;"")*ISNUMBER(FIND(UPPER(MID($D174,'Cevap Anahtarı'!$A$2:$A$121,1)),"ABCDE"))*(MID($D174,'Cevap Anahtarı'!$A$2:$A$121,1)&lt;&gt;'Cevap Anahtarı'!$C$2:$C$121)))</f>
        <v/>
      </c>
      <c r="M174" s="15">
        <f>IF($B174="","",ROUND(K174-IF(Ayarlar!$B$6&gt;0,L174/Ayarlar!$B$6,0),2))</f>
        <v/>
      </c>
      <c r="N174" s="14">
        <f>IF($B174="","",SUMPRODUCT(('Cevap Anahtarı'!$B$2:$B$121=N$2)*('Cevap Anahtarı'!$C$2:$C$121&lt;&gt;"")*(MID($D174,'Cevap Anahtarı'!$A$2:$A$121,1)='Cevap Anahtarı'!$C$2:$C$121)))</f>
        <v/>
      </c>
      <c r="O174" s="14">
        <f>IF($B174="","",SUMPRODUCT(('Cevap Anahtarı'!$B$2:$B$121=N$2)*('Cevap Anahtarı'!$C$2:$C$121&lt;&gt;"")*(MID($D174,'Cevap Anahtarı'!$A$2:$A$121,1)&lt;&gt;"")*ISNUMBER(FIND(UPPER(MID($D174,'Cevap Anahtarı'!$A$2:$A$121,1)),"ABCDE"))*(MID($D174,'Cevap Anahtarı'!$A$2:$A$121,1)&lt;&gt;'Cevap Anahtarı'!$C$2:$C$121)))</f>
        <v/>
      </c>
      <c r="P174" s="15">
        <f>IF($B174="","",ROUND(N174-IF(Ayarlar!$B$6&gt;0,O174/Ayarlar!$B$6,0),2))</f>
        <v/>
      </c>
      <c r="Q174" s="14">
        <f>IF($B174="","",SUMPRODUCT(('Cevap Anahtarı'!$B$2:$B$121=Q$2)*('Cevap Anahtarı'!$C$2:$C$121&lt;&gt;"")*(MID($D174,'Cevap Anahtarı'!$A$2:$A$121,1)='Cevap Anahtarı'!$C$2:$C$121)))</f>
        <v/>
      </c>
      <c r="R174" s="14">
        <f>IF($B174="","",SUMPRODUCT(('Cevap Anahtarı'!$B$2:$B$121=Q$2)*('Cevap Anahtarı'!$C$2:$C$121&lt;&gt;"")*(MID($D174,'Cevap Anahtarı'!$A$2:$A$121,1)&lt;&gt;"")*ISNUMBER(FIND(UPPER(MID($D174,'Cevap Anahtarı'!$A$2:$A$121,1)),"ABCDE"))*(MID($D174,'Cevap Anahtarı'!$A$2:$A$121,1)&lt;&gt;'Cevap Anahtarı'!$C$2:$C$121)))</f>
        <v/>
      </c>
      <c r="S174" s="15">
        <f>IF($B174="","",ROUND(Q174-IF(Ayarlar!$B$6&gt;0,R174/Ayarlar!$B$6,0),2))</f>
        <v/>
      </c>
      <c r="T174" s="14">
        <f>IF($B174="","",SUMPRODUCT(('Cevap Anahtarı'!$B$2:$B$121=T$2)*('Cevap Anahtarı'!$C$2:$C$121&lt;&gt;"")*(MID($D174,'Cevap Anahtarı'!$A$2:$A$121,1)='Cevap Anahtarı'!$C$2:$C$121)))</f>
        <v/>
      </c>
      <c r="U174" s="14">
        <f>IF($B174="","",SUMPRODUCT(('Cevap Anahtarı'!$B$2:$B$121=T$2)*('Cevap Anahtarı'!$C$2:$C$121&lt;&gt;"")*(MID($D174,'Cevap Anahtarı'!$A$2:$A$121,1)&lt;&gt;"")*ISNUMBER(FIND(UPPER(MID($D174,'Cevap Anahtarı'!$A$2:$A$121,1)),"ABCDE"))*(MID($D174,'Cevap Anahtarı'!$A$2:$A$121,1)&lt;&gt;'Cevap Anahtarı'!$C$2:$C$121)))</f>
        <v/>
      </c>
      <c r="V174" s="15">
        <f>IF($B174="","",ROUND(T174-IF(Ayarlar!$B$6&gt;0,U174/Ayarlar!$B$6,0),2))</f>
        <v/>
      </c>
      <c r="W174" s="15">
        <f>IF($B174="","",G174+J174+M174+P174+S174+V174)</f>
        <v/>
      </c>
      <c r="X174" s="14">
        <f>IF($B174="","",RANK(W174,$W$4:$W$503))</f>
        <v/>
      </c>
    </row>
    <row r="175">
      <c r="E175" s="14">
        <f>IF($B175="","",SUMPRODUCT(('Cevap Anahtarı'!$B$2:$B$121=E$2)*('Cevap Anahtarı'!$C$2:$C$121&lt;&gt;"")*(MID($D175,'Cevap Anahtarı'!$A$2:$A$121,1)='Cevap Anahtarı'!$C$2:$C$121)))</f>
        <v/>
      </c>
      <c r="F175" s="14">
        <f>IF($B175="","",SUMPRODUCT(('Cevap Anahtarı'!$B$2:$B$121=E$2)*('Cevap Anahtarı'!$C$2:$C$121&lt;&gt;"")*(MID($D175,'Cevap Anahtarı'!$A$2:$A$121,1)&lt;&gt;"")*ISNUMBER(FIND(UPPER(MID($D175,'Cevap Anahtarı'!$A$2:$A$121,1)),"ABCDE"))*(MID($D175,'Cevap Anahtarı'!$A$2:$A$121,1)&lt;&gt;'Cevap Anahtarı'!$C$2:$C$121)))</f>
        <v/>
      </c>
      <c r="G175" s="15">
        <f>IF($B175="","",ROUND(E175-IF(Ayarlar!$B$6&gt;0,F175/Ayarlar!$B$6,0),2))</f>
        <v/>
      </c>
      <c r="H175" s="14">
        <f>IF($B175="","",SUMPRODUCT(('Cevap Anahtarı'!$B$2:$B$121=H$2)*('Cevap Anahtarı'!$C$2:$C$121&lt;&gt;"")*(MID($D175,'Cevap Anahtarı'!$A$2:$A$121,1)='Cevap Anahtarı'!$C$2:$C$121)))</f>
        <v/>
      </c>
      <c r="I175" s="14">
        <f>IF($B175="","",SUMPRODUCT(('Cevap Anahtarı'!$B$2:$B$121=H$2)*('Cevap Anahtarı'!$C$2:$C$121&lt;&gt;"")*(MID($D175,'Cevap Anahtarı'!$A$2:$A$121,1)&lt;&gt;"")*ISNUMBER(FIND(UPPER(MID($D175,'Cevap Anahtarı'!$A$2:$A$121,1)),"ABCDE"))*(MID($D175,'Cevap Anahtarı'!$A$2:$A$121,1)&lt;&gt;'Cevap Anahtarı'!$C$2:$C$121)))</f>
        <v/>
      </c>
      <c r="J175" s="15">
        <f>IF($B175="","",ROUND(H175-IF(Ayarlar!$B$6&gt;0,I175/Ayarlar!$B$6,0),2))</f>
        <v/>
      </c>
      <c r="K175" s="14">
        <f>IF($B175="","",SUMPRODUCT(('Cevap Anahtarı'!$B$2:$B$121=K$2)*('Cevap Anahtarı'!$C$2:$C$121&lt;&gt;"")*(MID($D175,'Cevap Anahtarı'!$A$2:$A$121,1)='Cevap Anahtarı'!$C$2:$C$121)))</f>
        <v/>
      </c>
      <c r="L175" s="14">
        <f>IF($B175="","",SUMPRODUCT(('Cevap Anahtarı'!$B$2:$B$121=K$2)*('Cevap Anahtarı'!$C$2:$C$121&lt;&gt;"")*(MID($D175,'Cevap Anahtarı'!$A$2:$A$121,1)&lt;&gt;"")*ISNUMBER(FIND(UPPER(MID($D175,'Cevap Anahtarı'!$A$2:$A$121,1)),"ABCDE"))*(MID($D175,'Cevap Anahtarı'!$A$2:$A$121,1)&lt;&gt;'Cevap Anahtarı'!$C$2:$C$121)))</f>
        <v/>
      </c>
      <c r="M175" s="15">
        <f>IF($B175="","",ROUND(K175-IF(Ayarlar!$B$6&gt;0,L175/Ayarlar!$B$6,0),2))</f>
        <v/>
      </c>
      <c r="N175" s="14">
        <f>IF($B175="","",SUMPRODUCT(('Cevap Anahtarı'!$B$2:$B$121=N$2)*('Cevap Anahtarı'!$C$2:$C$121&lt;&gt;"")*(MID($D175,'Cevap Anahtarı'!$A$2:$A$121,1)='Cevap Anahtarı'!$C$2:$C$121)))</f>
        <v/>
      </c>
      <c r="O175" s="14">
        <f>IF($B175="","",SUMPRODUCT(('Cevap Anahtarı'!$B$2:$B$121=N$2)*('Cevap Anahtarı'!$C$2:$C$121&lt;&gt;"")*(MID($D175,'Cevap Anahtarı'!$A$2:$A$121,1)&lt;&gt;"")*ISNUMBER(FIND(UPPER(MID($D175,'Cevap Anahtarı'!$A$2:$A$121,1)),"ABCDE"))*(MID($D175,'Cevap Anahtarı'!$A$2:$A$121,1)&lt;&gt;'Cevap Anahtarı'!$C$2:$C$121)))</f>
        <v/>
      </c>
      <c r="P175" s="15">
        <f>IF($B175="","",ROUND(N175-IF(Ayarlar!$B$6&gt;0,O175/Ayarlar!$B$6,0),2))</f>
        <v/>
      </c>
      <c r="Q175" s="14">
        <f>IF($B175="","",SUMPRODUCT(('Cevap Anahtarı'!$B$2:$B$121=Q$2)*('Cevap Anahtarı'!$C$2:$C$121&lt;&gt;"")*(MID($D175,'Cevap Anahtarı'!$A$2:$A$121,1)='Cevap Anahtarı'!$C$2:$C$121)))</f>
        <v/>
      </c>
      <c r="R175" s="14">
        <f>IF($B175="","",SUMPRODUCT(('Cevap Anahtarı'!$B$2:$B$121=Q$2)*('Cevap Anahtarı'!$C$2:$C$121&lt;&gt;"")*(MID($D175,'Cevap Anahtarı'!$A$2:$A$121,1)&lt;&gt;"")*ISNUMBER(FIND(UPPER(MID($D175,'Cevap Anahtarı'!$A$2:$A$121,1)),"ABCDE"))*(MID($D175,'Cevap Anahtarı'!$A$2:$A$121,1)&lt;&gt;'Cevap Anahtarı'!$C$2:$C$121)))</f>
        <v/>
      </c>
      <c r="S175" s="15">
        <f>IF($B175="","",ROUND(Q175-IF(Ayarlar!$B$6&gt;0,R175/Ayarlar!$B$6,0),2))</f>
        <v/>
      </c>
      <c r="T175" s="14">
        <f>IF($B175="","",SUMPRODUCT(('Cevap Anahtarı'!$B$2:$B$121=T$2)*('Cevap Anahtarı'!$C$2:$C$121&lt;&gt;"")*(MID($D175,'Cevap Anahtarı'!$A$2:$A$121,1)='Cevap Anahtarı'!$C$2:$C$121)))</f>
        <v/>
      </c>
      <c r="U175" s="14">
        <f>IF($B175="","",SUMPRODUCT(('Cevap Anahtarı'!$B$2:$B$121=T$2)*('Cevap Anahtarı'!$C$2:$C$121&lt;&gt;"")*(MID($D175,'Cevap Anahtarı'!$A$2:$A$121,1)&lt;&gt;"")*ISNUMBER(FIND(UPPER(MID($D175,'Cevap Anahtarı'!$A$2:$A$121,1)),"ABCDE"))*(MID($D175,'Cevap Anahtarı'!$A$2:$A$121,1)&lt;&gt;'Cevap Anahtarı'!$C$2:$C$121)))</f>
        <v/>
      </c>
      <c r="V175" s="15">
        <f>IF($B175="","",ROUND(T175-IF(Ayarlar!$B$6&gt;0,U175/Ayarlar!$B$6,0),2))</f>
        <v/>
      </c>
      <c r="W175" s="15">
        <f>IF($B175="","",G175+J175+M175+P175+S175+V175)</f>
        <v/>
      </c>
      <c r="X175" s="14">
        <f>IF($B175="","",RANK(W175,$W$4:$W$503))</f>
        <v/>
      </c>
    </row>
    <row r="176">
      <c r="E176" s="14">
        <f>IF($B176="","",SUMPRODUCT(('Cevap Anahtarı'!$B$2:$B$121=E$2)*('Cevap Anahtarı'!$C$2:$C$121&lt;&gt;"")*(MID($D176,'Cevap Anahtarı'!$A$2:$A$121,1)='Cevap Anahtarı'!$C$2:$C$121)))</f>
        <v/>
      </c>
      <c r="F176" s="14">
        <f>IF($B176="","",SUMPRODUCT(('Cevap Anahtarı'!$B$2:$B$121=E$2)*('Cevap Anahtarı'!$C$2:$C$121&lt;&gt;"")*(MID($D176,'Cevap Anahtarı'!$A$2:$A$121,1)&lt;&gt;"")*ISNUMBER(FIND(UPPER(MID($D176,'Cevap Anahtarı'!$A$2:$A$121,1)),"ABCDE"))*(MID($D176,'Cevap Anahtarı'!$A$2:$A$121,1)&lt;&gt;'Cevap Anahtarı'!$C$2:$C$121)))</f>
        <v/>
      </c>
      <c r="G176" s="15">
        <f>IF($B176="","",ROUND(E176-IF(Ayarlar!$B$6&gt;0,F176/Ayarlar!$B$6,0),2))</f>
        <v/>
      </c>
      <c r="H176" s="14">
        <f>IF($B176="","",SUMPRODUCT(('Cevap Anahtarı'!$B$2:$B$121=H$2)*('Cevap Anahtarı'!$C$2:$C$121&lt;&gt;"")*(MID($D176,'Cevap Anahtarı'!$A$2:$A$121,1)='Cevap Anahtarı'!$C$2:$C$121)))</f>
        <v/>
      </c>
      <c r="I176" s="14">
        <f>IF($B176="","",SUMPRODUCT(('Cevap Anahtarı'!$B$2:$B$121=H$2)*('Cevap Anahtarı'!$C$2:$C$121&lt;&gt;"")*(MID($D176,'Cevap Anahtarı'!$A$2:$A$121,1)&lt;&gt;"")*ISNUMBER(FIND(UPPER(MID($D176,'Cevap Anahtarı'!$A$2:$A$121,1)),"ABCDE"))*(MID($D176,'Cevap Anahtarı'!$A$2:$A$121,1)&lt;&gt;'Cevap Anahtarı'!$C$2:$C$121)))</f>
        <v/>
      </c>
      <c r="J176" s="15">
        <f>IF($B176="","",ROUND(H176-IF(Ayarlar!$B$6&gt;0,I176/Ayarlar!$B$6,0),2))</f>
        <v/>
      </c>
      <c r="K176" s="14">
        <f>IF($B176="","",SUMPRODUCT(('Cevap Anahtarı'!$B$2:$B$121=K$2)*('Cevap Anahtarı'!$C$2:$C$121&lt;&gt;"")*(MID($D176,'Cevap Anahtarı'!$A$2:$A$121,1)='Cevap Anahtarı'!$C$2:$C$121)))</f>
        <v/>
      </c>
      <c r="L176" s="14">
        <f>IF($B176="","",SUMPRODUCT(('Cevap Anahtarı'!$B$2:$B$121=K$2)*('Cevap Anahtarı'!$C$2:$C$121&lt;&gt;"")*(MID($D176,'Cevap Anahtarı'!$A$2:$A$121,1)&lt;&gt;"")*ISNUMBER(FIND(UPPER(MID($D176,'Cevap Anahtarı'!$A$2:$A$121,1)),"ABCDE"))*(MID($D176,'Cevap Anahtarı'!$A$2:$A$121,1)&lt;&gt;'Cevap Anahtarı'!$C$2:$C$121)))</f>
        <v/>
      </c>
      <c r="M176" s="15">
        <f>IF($B176="","",ROUND(K176-IF(Ayarlar!$B$6&gt;0,L176/Ayarlar!$B$6,0),2))</f>
        <v/>
      </c>
      <c r="N176" s="14">
        <f>IF($B176="","",SUMPRODUCT(('Cevap Anahtarı'!$B$2:$B$121=N$2)*('Cevap Anahtarı'!$C$2:$C$121&lt;&gt;"")*(MID($D176,'Cevap Anahtarı'!$A$2:$A$121,1)='Cevap Anahtarı'!$C$2:$C$121)))</f>
        <v/>
      </c>
      <c r="O176" s="14">
        <f>IF($B176="","",SUMPRODUCT(('Cevap Anahtarı'!$B$2:$B$121=N$2)*('Cevap Anahtarı'!$C$2:$C$121&lt;&gt;"")*(MID($D176,'Cevap Anahtarı'!$A$2:$A$121,1)&lt;&gt;"")*ISNUMBER(FIND(UPPER(MID($D176,'Cevap Anahtarı'!$A$2:$A$121,1)),"ABCDE"))*(MID($D176,'Cevap Anahtarı'!$A$2:$A$121,1)&lt;&gt;'Cevap Anahtarı'!$C$2:$C$121)))</f>
        <v/>
      </c>
      <c r="P176" s="15">
        <f>IF($B176="","",ROUND(N176-IF(Ayarlar!$B$6&gt;0,O176/Ayarlar!$B$6,0),2))</f>
        <v/>
      </c>
      <c r="Q176" s="14">
        <f>IF($B176="","",SUMPRODUCT(('Cevap Anahtarı'!$B$2:$B$121=Q$2)*('Cevap Anahtarı'!$C$2:$C$121&lt;&gt;"")*(MID($D176,'Cevap Anahtarı'!$A$2:$A$121,1)='Cevap Anahtarı'!$C$2:$C$121)))</f>
        <v/>
      </c>
      <c r="R176" s="14">
        <f>IF($B176="","",SUMPRODUCT(('Cevap Anahtarı'!$B$2:$B$121=Q$2)*('Cevap Anahtarı'!$C$2:$C$121&lt;&gt;"")*(MID($D176,'Cevap Anahtarı'!$A$2:$A$121,1)&lt;&gt;"")*ISNUMBER(FIND(UPPER(MID($D176,'Cevap Anahtarı'!$A$2:$A$121,1)),"ABCDE"))*(MID($D176,'Cevap Anahtarı'!$A$2:$A$121,1)&lt;&gt;'Cevap Anahtarı'!$C$2:$C$121)))</f>
        <v/>
      </c>
      <c r="S176" s="15">
        <f>IF($B176="","",ROUND(Q176-IF(Ayarlar!$B$6&gt;0,R176/Ayarlar!$B$6,0),2))</f>
        <v/>
      </c>
      <c r="T176" s="14">
        <f>IF($B176="","",SUMPRODUCT(('Cevap Anahtarı'!$B$2:$B$121=T$2)*('Cevap Anahtarı'!$C$2:$C$121&lt;&gt;"")*(MID($D176,'Cevap Anahtarı'!$A$2:$A$121,1)='Cevap Anahtarı'!$C$2:$C$121)))</f>
        <v/>
      </c>
      <c r="U176" s="14">
        <f>IF($B176="","",SUMPRODUCT(('Cevap Anahtarı'!$B$2:$B$121=T$2)*('Cevap Anahtarı'!$C$2:$C$121&lt;&gt;"")*(MID($D176,'Cevap Anahtarı'!$A$2:$A$121,1)&lt;&gt;"")*ISNUMBER(FIND(UPPER(MID($D176,'Cevap Anahtarı'!$A$2:$A$121,1)),"ABCDE"))*(MID($D176,'Cevap Anahtarı'!$A$2:$A$121,1)&lt;&gt;'Cevap Anahtarı'!$C$2:$C$121)))</f>
        <v/>
      </c>
      <c r="V176" s="15">
        <f>IF($B176="","",ROUND(T176-IF(Ayarlar!$B$6&gt;0,U176/Ayarlar!$B$6,0),2))</f>
        <v/>
      </c>
      <c r="W176" s="15">
        <f>IF($B176="","",G176+J176+M176+P176+S176+V176)</f>
        <v/>
      </c>
      <c r="X176" s="14">
        <f>IF($B176="","",RANK(W176,$W$4:$W$503))</f>
        <v/>
      </c>
    </row>
    <row r="177">
      <c r="E177" s="14">
        <f>IF($B177="","",SUMPRODUCT(('Cevap Anahtarı'!$B$2:$B$121=E$2)*('Cevap Anahtarı'!$C$2:$C$121&lt;&gt;"")*(MID($D177,'Cevap Anahtarı'!$A$2:$A$121,1)='Cevap Anahtarı'!$C$2:$C$121)))</f>
        <v/>
      </c>
      <c r="F177" s="14">
        <f>IF($B177="","",SUMPRODUCT(('Cevap Anahtarı'!$B$2:$B$121=E$2)*('Cevap Anahtarı'!$C$2:$C$121&lt;&gt;"")*(MID($D177,'Cevap Anahtarı'!$A$2:$A$121,1)&lt;&gt;"")*ISNUMBER(FIND(UPPER(MID($D177,'Cevap Anahtarı'!$A$2:$A$121,1)),"ABCDE"))*(MID($D177,'Cevap Anahtarı'!$A$2:$A$121,1)&lt;&gt;'Cevap Anahtarı'!$C$2:$C$121)))</f>
        <v/>
      </c>
      <c r="G177" s="15">
        <f>IF($B177="","",ROUND(E177-IF(Ayarlar!$B$6&gt;0,F177/Ayarlar!$B$6,0),2))</f>
        <v/>
      </c>
      <c r="H177" s="14">
        <f>IF($B177="","",SUMPRODUCT(('Cevap Anahtarı'!$B$2:$B$121=H$2)*('Cevap Anahtarı'!$C$2:$C$121&lt;&gt;"")*(MID($D177,'Cevap Anahtarı'!$A$2:$A$121,1)='Cevap Anahtarı'!$C$2:$C$121)))</f>
        <v/>
      </c>
      <c r="I177" s="14">
        <f>IF($B177="","",SUMPRODUCT(('Cevap Anahtarı'!$B$2:$B$121=H$2)*('Cevap Anahtarı'!$C$2:$C$121&lt;&gt;"")*(MID($D177,'Cevap Anahtarı'!$A$2:$A$121,1)&lt;&gt;"")*ISNUMBER(FIND(UPPER(MID($D177,'Cevap Anahtarı'!$A$2:$A$121,1)),"ABCDE"))*(MID($D177,'Cevap Anahtarı'!$A$2:$A$121,1)&lt;&gt;'Cevap Anahtarı'!$C$2:$C$121)))</f>
        <v/>
      </c>
      <c r="J177" s="15">
        <f>IF($B177="","",ROUND(H177-IF(Ayarlar!$B$6&gt;0,I177/Ayarlar!$B$6,0),2))</f>
        <v/>
      </c>
      <c r="K177" s="14">
        <f>IF($B177="","",SUMPRODUCT(('Cevap Anahtarı'!$B$2:$B$121=K$2)*('Cevap Anahtarı'!$C$2:$C$121&lt;&gt;"")*(MID($D177,'Cevap Anahtarı'!$A$2:$A$121,1)='Cevap Anahtarı'!$C$2:$C$121)))</f>
        <v/>
      </c>
      <c r="L177" s="14">
        <f>IF($B177="","",SUMPRODUCT(('Cevap Anahtarı'!$B$2:$B$121=K$2)*('Cevap Anahtarı'!$C$2:$C$121&lt;&gt;"")*(MID($D177,'Cevap Anahtarı'!$A$2:$A$121,1)&lt;&gt;"")*ISNUMBER(FIND(UPPER(MID($D177,'Cevap Anahtarı'!$A$2:$A$121,1)),"ABCDE"))*(MID($D177,'Cevap Anahtarı'!$A$2:$A$121,1)&lt;&gt;'Cevap Anahtarı'!$C$2:$C$121)))</f>
        <v/>
      </c>
      <c r="M177" s="15">
        <f>IF($B177="","",ROUND(K177-IF(Ayarlar!$B$6&gt;0,L177/Ayarlar!$B$6,0),2))</f>
        <v/>
      </c>
      <c r="N177" s="14">
        <f>IF($B177="","",SUMPRODUCT(('Cevap Anahtarı'!$B$2:$B$121=N$2)*('Cevap Anahtarı'!$C$2:$C$121&lt;&gt;"")*(MID($D177,'Cevap Anahtarı'!$A$2:$A$121,1)='Cevap Anahtarı'!$C$2:$C$121)))</f>
        <v/>
      </c>
      <c r="O177" s="14">
        <f>IF($B177="","",SUMPRODUCT(('Cevap Anahtarı'!$B$2:$B$121=N$2)*('Cevap Anahtarı'!$C$2:$C$121&lt;&gt;"")*(MID($D177,'Cevap Anahtarı'!$A$2:$A$121,1)&lt;&gt;"")*ISNUMBER(FIND(UPPER(MID($D177,'Cevap Anahtarı'!$A$2:$A$121,1)),"ABCDE"))*(MID($D177,'Cevap Anahtarı'!$A$2:$A$121,1)&lt;&gt;'Cevap Anahtarı'!$C$2:$C$121)))</f>
        <v/>
      </c>
      <c r="P177" s="15">
        <f>IF($B177="","",ROUND(N177-IF(Ayarlar!$B$6&gt;0,O177/Ayarlar!$B$6,0),2))</f>
        <v/>
      </c>
      <c r="Q177" s="14">
        <f>IF($B177="","",SUMPRODUCT(('Cevap Anahtarı'!$B$2:$B$121=Q$2)*('Cevap Anahtarı'!$C$2:$C$121&lt;&gt;"")*(MID($D177,'Cevap Anahtarı'!$A$2:$A$121,1)='Cevap Anahtarı'!$C$2:$C$121)))</f>
        <v/>
      </c>
      <c r="R177" s="14">
        <f>IF($B177="","",SUMPRODUCT(('Cevap Anahtarı'!$B$2:$B$121=Q$2)*('Cevap Anahtarı'!$C$2:$C$121&lt;&gt;"")*(MID($D177,'Cevap Anahtarı'!$A$2:$A$121,1)&lt;&gt;"")*ISNUMBER(FIND(UPPER(MID($D177,'Cevap Anahtarı'!$A$2:$A$121,1)),"ABCDE"))*(MID($D177,'Cevap Anahtarı'!$A$2:$A$121,1)&lt;&gt;'Cevap Anahtarı'!$C$2:$C$121)))</f>
        <v/>
      </c>
      <c r="S177" s="15">
        <f>IF($B177="","",ROUND(Q177-IF(Ayarlar!$B$6&gt;0,R177/Ayarlar!$B$6,0),2))</f>
        <v/>
      </c>
      <c r="T177" s="14">
        <f>IF($B177="","",SUMPRODUCT(('Cevap Anahtarı'!$B$2:$B$121=T$2)*('Cevap Anahtarı'!$C$2:$C$121&lt;&gt;"")*(MID($D177,'Cevap Anahtarı'!$A$2:$A$121,1)='Cevap Anahtarı'!$C$2:$C$121)))</f>
        <v/>
      </c>
      <c r="U177" s="14">
        <f>IF($B177="","",SUMPRODUCT(('Cevap Anahtarı'!$B$2:$B$121=T$2)*('Cevap Anahtarı'!$C$2:$C$121&lt;&gt;"")*(MID($D177,'Cevap Anahtarı'!$A$2:$A$121,1)&lt;&gt;"")*ISNUMBER(FIND(UPPER(MID($D177,'Cevap Anahtarı'!$A$2:$A$121,1)),"ABCDE"))*(MID($D177,'Cevap Anahtarı'!$A$2:$A$121,1)&lt;&gt;'Cevap Anahtarı'!$C$2:$C$121)))</f>
        <v/>
      </c>
      <c r="V177" s="15">
        <f>IF($B177="","",ROUND(T177-IF(Ayarlar!$B$6&gt;0,U177/Ayarlar!$B$6,0),2))</f>
        <v/>
      </c>
      <c r="W177" s="15">
        <f>IF($B177="","",G177+J177+M177+P177+S177+V177)</f>
        <v/>
      </c>
      <c r="X177" s="14">
        <f>IF($B177="","",RANK(W177,$W$4:$W$503))</f>
        <v/>
      </c>
    </row>
    <row r="178">
      <c r="E178" s="14">
        <f>IF($B178="","",SUMPRODUCT(('Cevap Anahtarı'!$B$2:$B$121=E$2)*('Cevap Anahtarı'!$C$2:$C$121&lt;&gt;"")*(MID($D178,'Cevap Anahtarı'!$A$2:$A$121,1)='Cevap Anahtarı'!$C$2:$C$121)))</f>
        <v/>
      </c>
      <c r="F178" s="14">
        <f>IF($B178="","",SUMPRODUCT(('Cevap Anahtarı'!$B$2:$B$121=E$2)*('Cevap Anahtarı'!$C$2:$C$121&lt;&gt;"")*(MID($D178,'Cevap Anahtarı'!$A$2:$A$121,1)&lt;&gt;"")*ISNUMBER(FIND(UPPER(MID($D178,'Cevap Anahtarı'!$A$2:$A$121,1)),"ABCDE"))*(MID($D178,'Cevap Anahtarı'!$A$2:$A$121,1)&lt;&gt;'Cevap Anahtarı'!$C$2:$C$121)))</f>
        <v/>
      </c>
      <c r="G178" s="15">
        <f>IF($B178="","",ROUND(E178-IF(Ayarlar!$B$6&gt;0,F178/Ayarlar!$B$6,0),2))</f>
        <v/>
      </c>
      <c r="H178" s="14">
        <f>IF($B178="","",SUMPRODUCT(('Cevap Anahtarı'!$B$2:$B$121=H$2)*('Cevap Anahtarı'!$C$2:$C$121&lt;&gt;"")*(MID($D178,'Cevap Anahtarı'!$A$2:$A$121,1)='Cevap Anahtarı'!$C$2:$C$121)))</f>
        <v/>
      </c>
      <c r="I178" s="14">
        <f>IF($B178="","",SUMPRODUCT(('Cevap Anahtarı'!$B$2:$B$121=H$2)*('Cevap Anahtarı'!$C$2:$C$121&lt;&gt;"")*(MID($D178,'Cevap Anahtarı'!$A$2:$A$121,1)&lt;&gt;"")*ISNUMBER(FIND(UPPER(MID($D178,'Cevap Anahtarı'!$A$2:$A$121,1)),"ABCDE"))*(MID($D178,'Cevap Anahtarı'!$A$2:$A$121,1)&lt;&gt;'Cevap Anahtarı'!$C$2:$C$121)))</f>
        <v/>
      </c>
      <c r="J178" s="15">
        <f>IF($B178="","",ROUND(H178-IF(Ayarlar!$B$6&gt;0,I178/Ayarlar!$B$6,0),2))</f>
        <v/>
      </c>
      <c r="K178" s="14">
        <f>IF($B178="","",SUMPRODUCT(('Cevap Anahtarı'!$B$2:$B$121=K$2)*('Cevap Anahtarı'!$C$2:$C$121&lt;&gt;"")*(MID($D178,'Cevap Anahtarı'!$A$2:$A$121,1)='Cevap Anahtarı'!$C$2:$C$121)))</f>
        <v/>
      </c>
      <c r="L178" s="14">
        <f>IF($B178="","",SUMPRODUCT(('Cevap Anahtarı'!$B$2:$B$121=K$2)*('Cevap Anahtarı'!$C$2:$C$121&lt;&gt;"")*(MID($D178,'Cevap Anahtarı'!$A$2:$A$121,1)&lt;&gt;"")*ISNUMBER(FIND(UPPER(MID($D178,'Cevap Anahtarı'!$A$2:$A$121,1)),"ABCDE"))*(MID($D178,'Cevap Anahtarı'!$A$2:$A$121,1)&lt;&gt;'Cevap Anahtarı'!$C$2:$C$121)))</f>
        <v/>
      </c>
      <c r="M178" s="15">
        <f>IF($B178="","",ROUND(K178-IF(Ayarlar!$B$6&gt;0,L178/Ayarlar!$B$6,0),2))</f>
        <v/>
      </c>
      <c r="N178" s="14">
        <f>IF($B178="","",SUMPRODUCT(('Cevap Anahtarı'!$B$2:$B$121=N$2)*('Cevap Anahtarı'!$C$2:$C$121&lt;&gt;"")*(MID($D178,'Cevap Anahtarı'!$A$2:$A$121,1)='Cevap Anahtarı'!$C$2:$C$121)))</f>
        <v/>
      </c>
      <c r="O178" s="14">
        <f>IF($B178="","",SUMPRODUCT(('Cevap Anahtarı'!$B$2:$B$121=N$2)*('Cevap Anahtarı'!$C$2:$C$121&lt;&gt;"")*(MID($D178,'Cevap Anahtarı'!$A$2:$A$121,1)&lt;&gt;"")*ISNUMBER(FIND(UPPER(MID($D178,'Cevap Anahtarı'!$A$2:$A$121,1)),"ABCDE"))*(MID($D178,'Cevap Anahtarı'!$A$2:$A$121,1)&lt;&gt;'Cevap Anahtarı'!$C$2:$C$121)))</f>
        <v/>
      </c>
      <c r="P178" s="15">
        <f>IF($B178="","",ROUND(N178-IF(Ayarlar!$B$6&gt;0,O178/Ayarlar!$B$6,0),2))</f>
        <v/>
      </c>
      <c r="Q178" s="14">
        <f>IF($B178="","",SUMPRODUCT(('Cevap Anahtarı'!$B$2:$B$121=Q$2)*('Cevap Anahtarı'!$C$2:$C$121&lt;&gt;"")*(MID($D178,'Cevap Anahtarı'!$A$2:$A$121,1)='Cevap Anahtarı'!$C$2:$C$121)))</f>
        <v/>
      </c>
      <c r="R178" s="14">
        <f>IF($B178="","",SUMPRODUCT(('Cevap Anahtarı'!$B$2:$B$121=Q$2)*('Cevap Anahtarı'!$C$2:$C$121&lt;&gt;"")*(MID($D178,'Cevap Anahtarı'!$A$2:$A$121,1)&lt;&gt;"")*ISNUMBER(FIND(UPPER(MID($D178,'Cevap Anahtarı'!$A$2:$A$121,1)),"ABCDE"))*(MID($D178,'Cevap Anahtarı'!$A$2:$A$121,1)&lt;&gt;'Cevap Anahtarı'!$C$2:$C$121)))</f>
        <v/>
      </c>
      <c r="S178" s="15">
        <f>IF($B178="","",ROUND(Q178-IF(Ayarlar!$B$6&gt;0,R178/Ayarlar!$B$6,0),2))</f>
        <v/>
      </c>
      <c r="T178" s="14">
        <f>IF($B178="","",SUMPRODUCT(('Cevap Anahtarı'!$B$2:$B$121=T$2)*('Cevap Anahtarı'!$C$2:$C$121&lt;&gt;"")*(MID($D178,'Cevap Anahtarı'!$A$2:$A$121,1)='Cevap Anahtarı'!$C$2:$C$121)))</f>
        <v/>
      </c>
      <c r="U178" s="14">
        <f>IF($B178="","",SUMPRODUCT(('Cevap Anahtarı'!$B$2:$B$121=T$2)*('Cevap Anahtarı'!$C$2:$C$121&lt;&gt;"")*(MID($D178,'Cevap Anahtarı'!$A$2:$A$121,1)&lt;&gt;"")*ISNUMBER(FIND(UPPER(MID($D178,'Cevap Anahtarı'!$A$2:$A$121,1)),"ABCDE"))*(MID($D178,'Cevap Anahtarı'!$A$2:$A$121,1)&lt;&gt;'Cevap Anahtarı'!$C$2:$C$121)))</f>
        <v/>
      </c>
      <c r="V178" s="15">
        <f>IF($B178="","",ROUND(T178-IF(Ayarlar!$B$6&gt;0,U178/Ayarlar!$B$6,0),2))</f>
        <v/>
      </c>
      <c r="W178" s="15">
        <f>IF($B178="","",G178+J178+M178+P178+S178+V178)</f>
        <v/>
      </c>
      <c r="X178" s="14">
        <f>IF($B178="","",RANK(W178,$W$4:$W$503))</f>
        <v/>
      </c>
    </row>
    <row r="179">
      <c r="E179" s="14">
        <f>IF($B179="","",SUMPRODUCT(('Cevap Anahtarı'!$B$2:$B$121=E$2)*('Cevap Anahtarı'!$C$2:$C$121&lt;&gt;"")*(MID($D179,'Cevap Anahtarı'!$A$2:$A$121,1)='Cevap Anahtarı'!$C$2:$C$121)))</f>
        <v/>
      </c>
      <c r="F179" s="14">
        <f>IF($B179="","",SUMPRODUCT(('Cevap Anahtarı'!$B$2:$B$121=E$2)*('Cevap Anahtarı'!$C$2:$C$121&lt;&gt;"")*(MID($D179,'Cevap Anahtarı'!$A$2:$A$121,1)&lt;&gt;"")*ISNUMBER(FIND(UPPER(MID($D179,'Cevap Anahtarı'!$A$2:$A$121,1)),"ABCDE"))*(MID($D179,'Cevap Anahtarı'!$A$2:$A$121,1)&lt;&gt;'Cevap Anahtarı'!$C$2:$C$121)))</f>
        <v/>
      </c>
      <c r="G179" s="15">
        <f>IF($B179="","",ROUND(E179-IF(Ayarlar!$B$6&gt;0,F179/Ayarlar!$B$6,0),2))</f>
        <v/>
      </c>
      <c r="H179" s="14">
        <f>IF($B179="","",SUMPRODUCT(('Cevap Anahtarı'!$B$2:$B$121=H$2)*('Cevap Anahtarı'!$C$2:$C$121&lt;&gt;"")*(MID($D179,'Cevap Anahtarı'!$A$2:$A$121,1)='Cevap Anahtarı'!$C$2:$C$121)))</f>
        <v/>
      </c>
      <c r="I179" s="14">
        <f>IF($B179="","",SUMPRODUCT(('Cevap Anahtarı'!$B$2:$B$121=H$2)*('Cevap Anahtarı'!$C$2:$C$121&lt;&gt;"")*(MID($D179,'Cevap Anahtarı'!$A$2:$A$121,1)&lt;&gt;"")*ISNUMBER(FIND(UPPER(MID($D179,'Cevap Anahtarı'!$A$2:$A$121,1)),"ABCDE"))*(MID($D179,'Cevap Anahtarı'!$A$2:$A$121,1)&lt;&gt;'Cevap Anahtarı'!$C$2:$C$121)))</f>
        <v/>
      </c>
      <c r="J179" s="15">
        <f>IF($B179="","",ROUND(H179-IF(Ayarlar!$B$6&gt;0,I179/Ayarlar!$B$6,0),2))</f>
        <v/>
      </c>
      <c r="K179" s="14">
        <f>IF($B179="","",SUMPRODUCT(('Cevap Anahtarı'!$B$2:$B$121=K$2)*('Cevap Anahtarı'!$C$2:$C$121&lt;&gt;"")*(MID($D179,'Cevap Anahtarı'!$A$2:$A$121,1)='Cevap Anahtarı'!$C$2:$C$121)))</f>
        <v/>
      </c>
      <c r="L179" s="14">
        <f>IF($B179="","",SUMPRODUCT(('Cevap Anahtarı'!$B$2:$B$121=K$2)*('Cevap Anahtarı'!$C$2:$C$121&lt;&gt;"")*(MID($D179,'Cevap Anahtarı'!$A$2:$A$121,1)&lt;&gt;"")*ISNUMBER(FIND(UPPER(MID($D179,'Cevap Anahtarı'!$A$2:$A$121,1)),"ABCDE"))*(MID($D179,'Cevap Anahtarı'!$A$2:$A$121,1)&lt;&gt;'Cevap Anahtarı'!$C$2:$C$121)))</f>
        <v/>
      </c>
      <c r="M179" s="15">
        <f>IF($B179="","",ROUND(K179-IF(Ayarlar!$B$6&gt;0,L179/Ayarlar!$B$6,0),2))</f>
        <v/>
      </c>
      <c r="N179" s="14">
        <f>IF($B179="","",SUMPRODUCT(('Cevap Anahtarı'!$B$2:$B$121=N$2)*('Cevap Anahtarı'!$C$2:$C$121&lt;&gt;"")*(MID($D179,'Cevap Anahtarı'!$A$2:$A$121,1)='Cevap Anahtarı'!$C$2:$C$121)))</f>
        <v/>
      </c>
      <c r="O179" s="14">
        <f>IF($B179="","",SUMPRODUCT(('Cevap Anahtarı'!$B$2:$B$121=N$2)*('Cevap Anahtarı'!$C$2:$C$121&lt;&gt;"")*(MID($D179,'Cevap Anahtarı'!$A$2:$A$121,1)&lt;&gt;"")*ISNUMBER(FIND(UPPER(MID($D179,'Cevap Anahtarı'!$A$2:$A$121,1)),"ABCDE"))*(MID($D179,'Cevap Anahtarı'!$A$2:$A$121,1)&lt;&gt;'Cevap Anahtarı'!$C$2:$C$121)))</f>
        <v/>
      </c>
      <c r="P179" s="15">
        <f>IF($B179="","",ROUND(N179-IF(Ayarlar!$B$6&gt;0,O179/Ayarlar!$B$6,0),2))</f>
        <v/>
      </c>
      <c r="Q179" s="14">
        <f>IF($B179="","",SUMPRODUCT(('Cevap Anahtarı'!$B$2:$B$121=Q$2)*('Cevap Anahtarı'!$C$2:$C$121&lt;&gt;"")*(MID($D179,'Cevap Anahtarı'!$A$2:$A$121,1)='Cevap Anahtarı'!$C$2:$C$121)))</f>
        <v/>
      </c>
      <c r="R179" s="14">
        <f>IF($B179="","",SUMPRODUCT(('Cevap Anahtarı'!$B$2:$B$121=Q$2)*('Cevap Anahtarı'!$C$2:$C$121&lt;&gt;"")*(MID($D179,'Cevap Anahtarı'!$A$2:$A$121,1)&lt;&gt;"")*ISNUMBER(FIND(UPPER(MID($D179,'Cevap Anahtarı'!$A$2:$A$121,1)),"ABCDE"))*(MID($D179,'Cevap Anahtarı'!$A$2:$A$121,1)&lt;&gt;'Cevap Anahtarı'!$C$2:$C$121)))</f>
        <v/>
      </c>
      <c r="S179" s="15">
        <f>IF($B179="","",ROUND(Q179-IF(Ayarlar!$B$6&gt;0,R179/Ayarlar!$B$6,0),2))</f>
        <v/>
      </c>
      <c r="T179" s="14">
        <f>IF($B179="","",SUMPRODUCT(('Cevap Anahtarı'!$B$2:$B$121=T$2)*('Cevap Anahtarı'!$C$2:$C$121&lt;&gt;"")*(MID($D179,'Cevap Anahtarı'!$A$2:$A$121,1)='Cevap Anahtarı'!$C$2:$C$121)))</f>
        <v/>
      </c>
      <c r="U179" s="14">
        <f>IF($B179="","",SUMPRODUCT(('Cevap Anahtarı'!$B$2:$B$121=T$2)*('Cevap Anahtarı'!$C$2:$C$121&lt;&gt;"")*(MID($D179,'Cevap Anahtarı'!$A$2:$A$121,1)&lt;&gt;"")*ISNUMBER(FIND(UPPER(MID($D179,'Cevap Anahtarı'!$A$2:$A$121,1)),"ABCDE"))*(MID($D179,'Cevap Anahtarı'!$A$2:$A$121,1)&lt;&gt;'Cevap Anahtarı'!$C$2:$C$121)))</f>
        <v/>
      </c>
      <c r="V179" s="15">
        <f>IF($B179="","",ROUND(T179-IF(Ayarlar!$B$6&gt;0,U179/Ayarlar!$B$6,0),2))</f>
        <v/>
      </c>
      <c r="W179" s="15">
        <f>IF($B179="","",G179+J179+M179+P179+S179+V179)</f>
        <v/>
      </c>
      <c r="X179" s="14">
        <f>IF($B179="","",RANK(W179,$W$4:$W$503))</f>
        <v/>
      </c>
    </row>
    <row r="180">
      <c r="E180" s="14">
        <f>IF($B180="","",SUMPRODUCT(('Cevap Anahtarı'!$B$2:$B$121=E$2)*('Cevap Anahtarı'!$C$2:$C$121&lt;&gt;"")*(MID($D180,'Cevap Anahtarı'!$A$2:$A$121,1)='Cevap Anahtarı'!$C$2:$C$121)))</f>
        <v/>
      </c>
      <c r="F180" s="14">
        <f>IF($B180="","",SUMPRODUCT(('Cevap Anahtarı'!$B$2:$B$121=E$2)*('Cevap Anahtarı'!$C$2:$C$121&lt;&gt;"")*(MID($D180,'Cevap Anahtarı'!$A$2:$A$121,1)&lt;&gt;"")*ISNUMBER(FIND(UPPER(MID($D180,'Cevap Anahtarı'!$A$2:$A$121,1)),"ABCDE"))*(MID($D180,'Cevap Anahtarı'!$A$2:$A$121,1)&lt;&gt;'Cevap Anahtarı'!$C$2:$C$121)))</f>
        <v/>
      </c>
      <c r="G180" s="15">
        <f>IF($B180="","",ROUND(E180-IF(Ayarlar!$B$6&gt;0,F180/Ayarlar!$B$6,0),2))</f>
        <v/>
      </c>
      <c r="H180" s="14">
        <f>IF($B180="","",SUMPRODUCT(('Cevap Anahtarı'!$B$2:$B$121=H$2)*('Cevap Anahtarı'!$C$2:$C$121&lt;&gt;"")*(MID($D180,'Cevap Anahtarı'!$A$2:$A$121,1)='Cevap Anahtarı'!$C$2:$C$121)))</f>
        <v/>
      </c>
      <c r="I180" s="14">
        <f>IF($B180="","",SUMPRODUCT(('Cevap Anahtarı'!$B$2:$B$121=H$2)*('Cevap Anahtarı'!$C$2:$C$121&lt;&gt;"")*(MID($D180,'Cevap Anahtarı'!$A$2:$A$121,1)&lt;&gt;"")*ISNUMBER(FIND(UPPER(MID($D180,'Cevap Anahtarı'!$A$2:$A$121,1)),"ABCDE"))*(MID($D180,'Cevap Anahtarı'!$A$2:$A$121,1)&lt;&gt;'Cevap Anahtarı'!$C$2:$C$121)))</f>
        <v/>
      </c>
      <c r="J180" s="15">
        <f>IF($B180="","",ROUND(H180-IF(Ayarlar!$B$6&gt;0,I180/Ayarlar!$B$6,0),2))</f>
        <v/>
      </c>
      <c r="K180" s="14">
        <f>IF($B180="","",SUMPRODUCT(('Cevap Anahtarı'!$B$2:$B$121=K$2)*('Cevap Anahtarı'!$C$2:$C$121&lt;&gt;"")*(MID($D180,'Cevap Anahtarı'!$A$2:$A$121,1)='Cevap Anahtarı'!$C$2:$C$121)))</f>
        <v/>
      </c>
      <c r="L180" s="14">
        <f>IF($B180="","",SUMPRODUCT(('Cevap Anahtarı'!$B$2:$B$121=K$2)*('Cevap Anahtarı'!$C$2:$C$121&lt;&gt;"")*(MID($D180,'Cevap Anahtarı'!$A$2:$A$121,1)&lt;&gt;"")*ISNUMBER(FIND(UPPER(MID($D180,'Cevap Anahtarı'!$A$2:$A$121,1)),"ABCDE"))*(MID($D180,'Cevap Anahtarı'!$A$2:$A$121,1)&lt;&gt;'Cevap Anahtarı'!$C$2:$C$121)))</f>
        <v/>
      </c>
      <c r="M180" s="15">
        <f>IF($B180="","",ROUND(K180-IF(Ayarlar!$B$6&gt;0,L180/Ayarlar!$B$6,0),2))</f>
        <v/>
      </c>
      <c r="N180" s="14">
        <f>IF($B180="","",SUMPRODUCT(('Cevap Anahtarı'!$B$2:$B$121=N$2)*('Cevap Anahtarı'!$C$2:$C$121&lt;&gt;"")*(MID($D180,'Cevap Anahtarı'!$A$2:$A$121,1)='Cevap Anahtarı'!$C$2:$C$121)))</f>
        <v/>
      </c>
      <c r="O180" s="14">
        <f>IF($B180="","",SUMPRODUCT(('Cevap Anahtarı'!$B$2:$B$121=N$2)*('Cevap Anahtarı'!$C$2:$C$121&lt;&gt;"")*(MID($D180,'Cevap Anahtarı'!$A$2:$A$121,1)&lt;&gt;"")*ISNUMBER(FIND(UPPER(MID($D180,'Cevap Anahtarı'!$A$2:$A$121,1)),"ABCDE"))*(MID($D180,'Cevap Anahtarı'!$A$2:$A$121,1)&lt;&gt;'Cevap Anahtarı'!$C$2:$C$121)))</f>
        <v/>
      </c>
      <c r="P180" s="15">
        <f>IF($B180="","",ROUND(N180-IF(Ayarlar!$B$6&gt;0,O180/Ayarlar!$B$6,0),2))</f>
        <v/>
      </c>
      <c r="Q180" s="14">
        <f>IF($B180="","",SUMPRODUCT(('Cevap Anahtarı'!$B$2:$B$121=Q$2)*('Cevap Anahtarı'!$C$2:$C$121&lt;&gt;"")*(MID($D180,'Cevap Anahtarı'!$A$2:$A$121,1)='Cevap Anahtarı'!$C$2:$C$121)))</f>
        <v/>
      </c>
      <c r="R180" s="14">
        <f>IF($B180="","",SUMPRODUCT(('Cevap Anahtarı'!$B$2:$B$121=Q$2)*('Cevap Anahtarı'!$C$2:$C$121&lt;&gt;"")*(MID($D180,'Cevap Anahtarı'!$A$2:$A$121,1)&lt;&gt;"")*ISNUMBER(FIND(UPPER(MID($D180,'Cevap Anahtarı'!$A$2:$A$121,1)),"ABCDE"))*(MID($D180,'Cevap Anahtarı'!$A$2:$A$121,1)&lt;&gt;'Cevap Anahtarı'!$C$2:$C$121)))</f>
        <v/>
      </c>
      <c r="S180" s="15">
        <f>IF($B180="","",ROUND(Q180-IF(Ayarlar!$B$6&gt;0,R180/Ayarlar!$B$6,0),2))</f>
        <v/>
      </c>
      <c r="T180" s="14">
        <f>IF($B180="","",SUMPRODUCT(('Cevap Anahtarı'!$B$2:$B$121=T$2)*('Cevap Anahtarı'!$C$2:$C$121&lt;&gt;"")*(MID($D180,'Cevap Anahtarı'!$A$2:$A$121,1)='Cevap Anahtarı'!$C$2:$C$121)))</f>
        <v/>
      </c>
      <c r="U180" s="14">
        <f>IF($B180="","",SUMPRODUCT(('Cevap Anahtarı'!$B$2:$B$121=T$2)*('Cevap Anahtarı'!$C$2:$C$121&lt;&gt;"")*(MID($D180,'Cevap Anahtarı'!$A$2:$A$121,1)&lt;&gt;"")*ISNUMBER(FIND(UPPER(MID($D180,'Cevap Anahtarı'!$A$2:$A$121,1)),"ABCDE"))*(MID($D180,'Cevap Anahtarı'!$A$2:$A$121,1)&lt;&gt;'Cevap Anahtarı'!$C$2:$C$121)))</f>
        <v/>
      </c>
      <c r="V180" s="15">
        <f>IF($B180="","",ROUND(T180-IF(Ayarlar!$B$6&gt;0,U180/Ayarlar!$B$6,0),2))</f>
        <v/>
      </c>
      <c r="W180" s="15">
        <f>IF($B180="","",G180+J180+M180+P180+S180+V180)</f>
        <v/>
      </c>
      <c r="X180" s="14">
        <f>IF($B180="","",RANK(W180,$W$4:$W$503))</f>
        <v/>
      </c>
    </row>
    <row r="181">
      <c r="E181" s="14">
        <f>IF($B181="","",SUMPRODUCT(('Cevap Anahtarı'!$B$2:$B$121=E$2)*('Cevap Anahtarı'!$C$2:$C$121&lt;&gt;"")*(MID($D181,'Cevap Anahtarı'!$A$2:$A$121,1)='Cevap Anahtarı'!$C$2:$C$121)))</f>
        <v/>
      </c>
      <c r="F181" s="14">
        <f>IF($B181="","",SUMPRODUCT(('Cevap Anahtarı'!$B$2:$B$121=E$2)*('Cevap Anahtarı'!$C$2:$C$121&lt;&gt;"")*(MID($D181,'Cevap Anahtarı'!$A$2:$A$121,1)&lt;&gt;"")*ISNUMBER(FIND(UPPER(MID($D181,'Cevap Anahtarı'!$A$2:$A$121,1)),"ABCDE"))*(MID($D181,'Cevap Anahtarı'!$A$2:$A$121,1)&lt;&gt;'Cevap Anahtarı'!$C$2:$C$121)))</f>
        <v/>
      </c>
      <c r="G181" s="15">
        <f>IF($B181="","",ROUND(E181-IF(Ayarlar!$B$6&gt;0,F181/Ayarlar!$B$6,0),2))</f>
        <v/>
      </c>
      <c r="H181" s="14">
        <f>IF($B181="","",SUMPRODUCT(('Cevap Anahtarı'!$B$2:$B$121=H$2)*('Cevap Anahtarı'!$C$2:$C$121&lt;&gt;"")*(MID($D181,'Cevap Anahtarı'!$A$2:$A$121,1)='Cevap Anahtarı'!$C$2:$C$121)))</f>
        <v/>
      </c>
      <c r="I181" s="14">
        <f>IF($B181="","",SUMPRODUCT(('Cevap Anahtarı'!$B$2:$B$121=H$2)*('Cevap Anahtarı'!$C$2:$C$121&lt;&gt;"")*(MID($D181,'Cevap Anahtarı'!$A$2:$A$121,1)&lt;&gt;"")*ISNUMBER(FIND(UPPER(MID($D181,'Cevap Anahtarı'!$A$2:$A$121,1)),"ABCDE"))*(MID($D181,'Cevap Anahtarı'!$A$2:$A$121,1)&lt;&gt;'Cevap Anahtarı'!$C$2:$C$121)))</f>
        <v/>
      </c>
      <c r="J181" s="15">
        <f>IF($B181="","",ROUND(H181-IF(Ayarlar!$B$6&gt;0,I181/Ayarlar!$B$6,0),2))</f>
        <v/>
      </c>
      <c r="K181" s="14">
        <f>IF($B181="","",SUMPRODUCT(('Cevap Anahtarı'!$B$2:$B$121=K$2)*('Cevap Anahtarı'!$C$2:$C$121&lt;&gt;"")*(MID($D181,'Cevap Anahtarı'!$A$2:$A$121,1)='Cevap Anahtarı'!$C$2:$C$121)))</f>
        <v/>
      </c>
      <c r="L181" s="14">
        <f>IF($B181="","",SUMPRODUCT(('Cevap Anahtarı'!$B$2:$B$121=K$2)*('Cevap Anahtarı'!$C$2:$C$121&lt;&gt;"")*(MID($D181,'Cevap Anahtarı'!$A$2:$A$121,1)&lt;&gt;"")*ISNUMBER(FIND(UPPER(MID($D181,'Cevap Anahtarı'!$A$2:$A$121,1)),"ABCDE"))*(MID($D181,'Cevap Anahtarı'!$A$2:$A$121,1)&lt;&gt;'Cevap Anahtarı'!$C$2:$C$121)))</f>
        <v/>
      </c>
      <c r="M181" s="15">
        <f>IF($B181="","",ROUND(K181-IF(Ayarlar!$B$6&gt;0,L181/Ayarlar!$B$6,0),2))</f>
        <v/>
      </c>
      <c r="N181" s="14">
        <f>IF($B181="","",SUMPRODUCT(('Cevap Anahtarı'!$B$2:$B$121=N$2)*('Cevap Anahtarı'!$C$2:$C$121&lt;&gt;"")*(MID($D181,'Cevap Anahtarı'!$A$2:$A$121,1)='Cevap Anahtarı'!$C$2:$C$121)))</f>
        <v/>
      </c>
      <c r="O181" s="14">
        <f>IF($B181="","",SUMPRODUCT(('Cevap Anahtarı'!$B$2:$B$121=N$2)*('Cevap Anahtarı'!$C$2:$C$121&lt;&gt;"")*(MID($D181,'Cevap Anahtarı'!$A$2:$A$121,1)&lt;&gt;"")*ISNUMBER(FIND(UPPER(MID($D181,'Cevap Anahtarı'!$A$2:$A$121,1)),"ABCDE"))*(MID($D181,'Cevap Anahtarı'!$A$2:$A$121,1)&lt;&gt;'Cevap Anahtarı'!$C$2:$C$121)))</f>
        <v/>
      </c>
      <c r="P181" s="15">
        <f>IF($B181="","",ROUND(N181-IF(Ayarlar!$B$6&gt;0,O181/Ayarlar!$B$6,0),2))</f>
        <v/>
      </c>
      <c r="Q181" s="14">
        <f>IF($B181="","",SUMPRODUCT(('Cevap Anahtarı'!$B$2:$B$121=Q$2)*('Cevap Anahtarı'!$C$2:$C$121&lt;&gt;"")*(MID($D181,'Cevap Anahtarı'!$A$2:$A$121,1)='Cevap Anahtarı'!$C$2:$C$121)))</f>
        <v/>
      </c>
      <c r="R181" s="14">
        <f>IF($B181="","",SUMPRODUCT(('Cevap Anahtarı'!$B$2:$B$121=Q$2)*('Cevap Anahtarı'!$C$2:$C$121&lt;&gt;"")*(MID($D181,'Cevap Anahtarı'!$A$2:$A$121,1)&lt;&gt;"")*ISNUMBER(FIND(UPPER(MID($D181,'Cevap Anahtarı'!$A$2:$A$121,1)),"ABCDE"))*(MID($D181,'Cevap Anahtarı'!$A$2:$A$121,1)&lt;&gt;'Cevap Anahtarı'!$C$2:$C$121)))</f>
        <v/>
      </c>
      <c r="S181" s="15">
        <f>IF($B181="","",ROUND(Q181-IF(Ayarlar!$B$6&gt;0,R181/Ayarlar!$B$6,0),2))</f>
        <v/>
      </c>
      <c r="T181" s="14">
        <f>IF($B181="","",SUMPRODUCT(('Cevap Anahtarı'!$B$2:$B$121=T$2)*('Cevap Anahtarı'!$C$2:$C$121&lt;&gt;"")*(MID($D181,'Cevap Anahtarı'!$A$2:$A$121,1)='Cevap Anahtarı'!$C$2:$C$121)))</f>
        <v/>
      </c>
      <c r="U181" s="14">
        <f>IF($B181="","",SUMPRODUCT(('Cevap Anahtarı'!$B$2:$B$121=T$2)*('Cevap Anahtarı'!$C$2:$C$121&lt;&gt;"")*(MID($D181,'Cevap Anahtarı'!$A$2:$A$121,1)&lt;&gt;"")*ISNUMBER(FIND(UPPER(MID($D181,'Cevap Anahtarı'!$A$2:$A$121,1)),"ABCDE"))*(MID($D181,'Cevap Anahtarı'!$A$2:$A$121,1)&lt;&gt;'Cevap Anahtarı'!$C$2:$C$121)))</f>
        <v/>
      </c>
      <c r="V181" s="15">
        <f>IF($B181="","",ROUND(T181-IF(Ayarlar!$B$6&gt;0,U181/Ayarlar!$B$6,0),2))</f>
        <v/>
      </c>
      <c r="W181" s="15">
        <f>IF($B181="","",G181+J181+M181+P181+S181+V181)</f>
        <v/>
      </c>
      <c r="X181" s="14">
        <f>IF($B181="","",RANK(W181,$W$4:$W$503))</f>
        <v/>
      </c>
    </row>
    <row r="182">
      <c r="E182" s="14">
        <f>IF($B182="","",SUMPRODUCT(('Cevap Anahtarı'!$B$2:$B$121=E$2)*('Cevap Anahtarı'!$C$2:$C$121&lt;&gt;"")*(MID($D182,'Cevap Anahtarı'!$A$2:$A$121,1)='Cevap Anahtarı'!$C$2:$C$121)))</f>
        <v/>
      </c>
      <c r="F182" s="14">
        <f>IF($B182="","",SUMPRODUCT(('Cevap Anahtarı'!$B$2:$B$121=E$2)*('Cevap Anahtarı'!$C$2:$C$121&lt;&gt;"")*(MID($D182,'Cevap Anahtarı'!$A$2:$A$121,1)&lt;&gt;"")*ISNUMBER(FIND(UPPER(MID($D182,'Cevap Anahtarı'!$A$2:$A$121,1)),"ABCDE"))*(MID($D182,'Cevap Anahtarı'!$A$2:$A$121,1)&lt;&gt;'Cevap Anahtarı'!$C$2:$C$121)))</f>
        <v/>
      </c>
      <c r="G182" s="15">
        <f>IF($B182="","",ROUND(E182-IF(Ayarlar!$B$6&gt;0,F182/Ayarlar!$B$6,0),2))</f>
        <v/>
      </c>
      <c r="H182" s="14">
        <f>IF($B182="","",SUMPRODUCT(('Cevap Anahtarı'!$B$2:$B$121=H$2)*('Cevap Anahtarı'!$C$2:$C$121&lt;&gt;"")*(MID($D182,'Cevap Anahtarı'!$A$2:$A$121,1)='Cevap Anahtarı'!$C$2:$C$121)))</f>
        <v/>
      </c>
      <c r="I182" s="14">
        <f>IF($B182="","",SUMPRODUCT(('Cevap Anahtarı'!$B$2:$B$121=H$2)*('Cevap Anahtarı'!$C$2:$C$121&lt;&gt;"")*(MID($D182,'Cevap Anahtarı'!$A$2:$A$121,1)&lt;&gt;"")*ISNUMBER(FIND(UPPER(MID($D182,'Cevap Anahtarı'!$A$2:$A$121,1)),"ABCDE"))*(MID($D182,'Cevap Anahtarı'!$A$2:$A$121,1)&lt;&gt;'Cevap Anahtarı'!$C$2:$C$121)))</f>
        <v/>
      </c>
      <c r="J182" s="15">
        <f>IF($B182="","",ROUND(H182-IF(Ayarlar!$B$6&gt;0,I182/Ayarlar!$B$6,0),2))</f>
        <v/>
      </c>
      <c r="K182" s="14">
        <f>IF($B182="","",SUMPRODUCT(('Cevap Anahtarı'!$B$2:$B$121=K$2)*('Cevap Anahtarı'!$C$2:$C$121&lt;&gt;"")*(MID($D182,'Cevap Anahtarı'!$A$2:$A$121,1)='Cevap Anahtarı'!$C$2:$C$121)))</f>
        <v/>
      </c>
      <c r="L182" s="14">
        <f>IF($B182="","",SUMPRODUCT(('Cevap Anahtarı'!$B$2:$B$121=K$2)*('Cevap Anahtarı'!$C$2:$C$121&lt;&gt;"")*(MID($D182,'Cevap Anahtarı'!$A$2:$A$121,1)&lt;&gt;"")*ISNUMBER(FIND(UPPER(MID($D182,'Cevap Anahtarı'!$A$2:$A$121,1)),"ABCDE"))*(MID($D182,'Cevap Anahtarı'!$A$2:$A$121,1)&lt;&gt;'Cevap Anahtarı'!$C$2:$C$121)))</f>
        <v/>
      </c>
      <c r="M182" s="15">
        <f>IF($B182="","",ROUND(K182-IF(Ayarlar!$B$6&gt;0,L182/Ayarlar!$B$6,0),2))</f>
        <v/>
      </c>
      <c r="N182" s="14">
        <f>IF($B182="","",SUMPRODUCT(('Cevap Anahtarı'!$B$2:$B$121=N$2)*('Cevap Anahtarı'!$C$2:$C$121&lt;&gt;"")*(MID($D182,'Cevap Anahtarı'!$A$2:$A$121,1)='Cevap Anahtarı'!$C$2:$C$121)))</f>
        <v/>
      </c>
      <c r="O182" s="14">
        <f>IF($B182="","",SUMPRODUCT(('Cevap Anahtarı'!$B$2:$B$121=N$2)*('Cevap Anahtarı'!$C$2:$C$121&lt;&gt;"")*(MID($D182,'Cevap Anahtarı'!$A$2:$A$121,1)&lt;&gt;"")*ISNUMBER(FIND(UPPER(MID($D182,'Cevap Anahtarı'!$A$2:$A$121,1)),"ABCDE"))*(MID($D182,'Cevap Anahtarı'!$A$2:$A$121,1)&lt;&gt;'Cevap Anahtarı'!$C$2:$C$121)))</f>
        <v/>
      </c>
      <c r="P182" s="15">
        <f>IF($B182="","",ROUND(N182-IF(Ayarlar!$B$6&gt;0,O182/Ayarlar!$B$6,0),2))</f>
        <v/>
      </c>
      <c r="Q182" s="14">
        <f>IF($B182="","",SUMPRODUCT(('Cevap Anahtarı'!$B$2:$B$121=Q$2)*('Cevap Anahtarı'!$C$2:$C$121&lt;&gt;"")*(MID($D182,'Cevap Anahtarı'!$A$2:$A$121,1)='Cevap Anahtarı'!$C$2:$C$121)))</f>
        <v/>
      </c>
      <c r="R182" s="14">
        <f>IF($B182="","",SUMPRODUCT(('Cevap Anahtarı'!$B$2:$B$121=Q$2)*('Cevap Anahtarı'!$C$2:$C$121&lt;&gt;"")*(MID($D182,'Cevap Anahtarı'!$A$2:$A$121,1)&lt;&gt;"")*ISNUMBER(FIND(UPPER(MID($D182,'Cevap Anahtarı'!$A$2:$A$121,1)),"ABCDE"))*(MID($D182,'Cevap Anahtarı'!$A$2:$A$121,1)&lt;&gt;'Cevap Anahtarı'!$C$2:$C$121)))</f>
        <v/>
      </c>
      <c r="S182" s="15">
        <f>IF($B182="","",ROUND(Q182-IF(Ayarlar!$B$6&gt;0,R182/Ayarlar!$B$6,0),2))</f>
        <v/>
      </c>
      <c r="T182" s="14">
        <f>IF($B182="","",SUMPRODUCT(('Cevap Anahtarı'!$B$2:$B$121=T$2)*('Cevap Anahtarı'!$C$2:$C$121&lt;&gt;"")*(MID($D182,'Cevap Anahtarı'!$A$2:$A$121,1)='Cevap Anahtarı'!$C$2:$C$121)))</f>
        <v/>
      </c>
      <c r="U182" s="14">
        <f>IF($B182="","",SUMPRODUCT(('Cevap Anahtarı'!$B$2:$B$121=T$2)*('Cevap Anahtarı'!$C$2:$C$121&lt;&gt;"")*(MID($D182,'Cevap Anahtarı'!$A$2:$A$121,1)&lt;&gt;"")*ISNUMBER(FIND(UPPER(MID($D182,'Cevap Anahtarı'!$A$2:$A$121,1)),"ABCDE"))*(MID($D182,'Cevap Anahtarı'!$A$2:$A$121,1)&lt;&gt;'Cevap Anahtarı'!$C$2:$C$121)))</f>
        <v/>
      </c>
      <c r="V182" s="15">
        <f>IF($B182="","",ROUND(T182-IF(Ayarlar!$B$6&gt;0,U182/Ayarlar!$B$6,0),2))</f>
        <v/>
      </c>
      <c r="W182" s="15">
        <f>IF($B182="","",G182+J182+M182+P182+S182+V182)</f>
        <v/>
      </c>
      <c r="X182" s="14">
        <f>IF($B182="","",RANK(W182,$W$4:$W$503))</f>
        <v/>
      </c>
    </row>
    <row r="183">
      <c r="E183" s="14">
        <f>IF($B183="","",SUMPRODUCT(('Cevap Anahtarı'!$B$2:$B$121=E$2)*('Cevap Anahtarı'!$C$2:$C$121&lt;&gt;"")*(MID($D183,'Cevap Anahtarı'!$A$2:$A$121,1)='Cevap Anahtarı'!$C$2:$C$121)))</f>
        <v/>
      </c>
      <c r="F183" s="14">
        <f>IF($B183="","",SUMPRODUCT(('Cevap Anahtarı'!$B$2:$B$121=E$2)*('Cevap Anahtarı'!$C$2:$C$121&lt;&gt;"")*(MID($D183,'Cevap Anahtarı'!$A$2:$A$121,1)&lt;&gt;"")*ISNUMBER(FIND(UPPER(MID($D183,'Cevap Anahtarı'!$A$2:$A$121,1)),"ABCDE"))*(MID($D183,'Cevap Anahtarı'!$A$2:$A$121,1)&lt;&gt;'Cevap Anahtarı'!$C$2:$C$121)))</f>
        <v/>
      </c>
      <c r="G183" s="15">
        <f>IF($B183="","",ROUND(E183-IF(Ayarlar!$B$6&gt;0,F183/Ayarlar!$B$6,0),2))</f>
        <v/>
      </c>
      <c r="H183" s="14">
        <f>IF($B183="","",SUMPRODUCT(('Cevap Anahtarı'!$B$2:$B$121=H$2)*('Cevap Anahtarı'!$C$2:$C$121&lt;&gt;"")*(MID($D183,'Cevap Anahtarı'!$A$2:$A$121,1)='Cevap Anahtarı'!$C$2:$C$121)))</f>
        <v/>
      </c>
      <c r="I183" s="14">
        <f>IF($B183="","",SUMPRODUCT(('Cevap Anahtarı'!$B$2:$B$121=H$2)*('Cevap Anahtarı'!$C$2:$C$121&lt;&gt;"")*(MID($D183,'Cevap Anahtarı'!$A$2:$A$121,1)&lt;&gt;"")*ISNUMBER(FIND(UPPER(MID($D183,'Cevap Anahtarı'!$A$2:$A$121,1)),"ABCDE"))*(MID($D183,'Cevap Anahtarı'!$A$2:$A$121,1)&lt;&gt;'Cevap Anahtarı'!$C$2:$C$121)))</f>
        <v/>
      </c>
      <c r="J183" s="15">
        <f>IF($B183="","",ROUND(H183-IF(Ayarlar!$B$6&gt;0,I183/Ayarlar!$B$6,0),2))</f>
        <v/>
      </c>
      <c r="K183" s="14">
        <f>IF($B183="","",SUMPRODUCT(('Cevap Anahtarı'!$B$2:$B$121=K$2)*('Cevap Anahtarı'!$C$2:$C$121&lt;&gt;"")*(MID($D183,'Cevap Anahtarı'!$A$2:$A$121,1)='Cevap Anahtarı'!$C$2:$C$121)))</f>
        <v/>
      </c>
      <c r="L183" s="14">
        <f>IF($B183="","",SUMPRODUCT(('Cevap Anahtarı'!$B$2:$B$121=K$2)*('Cevap Anahtarı'!$C$2:$C$121&lt;&gt;"")*(MID($D183,'Cevap Anahtarı'!$A$2:$A$121,1)&lt;&gt;"")*ISNUMBER(FIND(UPPER(MID($D183,'Cevap Anahtarı'!$A$2:$A$121,1)),"ABCDE"))*(MID($D183,'Cevap Anahtarı'!$A$2:$A$121,1)&lt;&gt;'Cevap Anahtarı'!$C$2:$C$121)))</f>
        <v/>
      </c>
      <c r="M183" s="15">
        <f>IF($B183="","",ROUND(K183-IF(Ayarlar!$B$6&gt;0,L183/Ayarlar!$B$6,0),2))</f>
        <v/>
      </c>
      <c r="N183" s="14">
        <f>IF($B183="","",SUMPRODUCT(('Cevap Anahtarı'!$B$2:$B$121=N$2)*('Cevap Anahtarı'!$C$2:$C$121&lt;&gt;"")*(MID($D183,'Cevap Anahtarı'!$A$2:$A$121,1)='Cevap Anahtarı'!$C$2:$C$121)))</f>
        <v/>
      </c>
      <c r="O183" s="14">
        <f>IF($B183="","",SUMPRODUCT(('Cevap Anahtarı'!$B$2:$B$121=N$2)*('Cevap Anahtarı'!$C$2:$C$121&lt;&gt;"")*(MID($D183,'Cevap Anahtarı'!$A$2:$A$121,1)&lt;&gt;"")*ISNUMBER(FIND(UPPER(MID($D183,'Cevap Anahtarı'!$A$2:$A$121,1)),"ABCDE"))*(MID($D183,'Cevap Anahtarı'!$A$2:$A$121,1)&lt;&gt;'Cevap Anahtarı'!$C$2:$C$121)))</f>
        <v/>
      </c>
      <c r="P183" s="15">
        <f>IF($B183="","",ROUND(N183-IF(Ayarlar!$B$6&gt;0,O183/Ayarlar!$B$6,0),2))</f>
        <v/>
      </c>
      <c r="Q183" s="14">
        <f>IF($B183="","",SUMPRODUCT(('Cevap Anahtarı'!$B$2:$B$121=Q$2)*('Cevap Anahtarı'!$C$2:$C$121&lt;&gt;"")*(MID($D183,'Cevap Anahtarı'!$A$2:$A$121,1)='Cevap Anahtarı'!$C$2:$C$121)))</f>
        <v/>
      </c>
      <c r="R183" s="14">
        <f>IF($B183="","",SUMPRODUCT(('Cevap Anahtarı'!$B$2:$B$121=Q$2)*('Cevap Anahtarı'!$C$2:$C$121&lt;&gt;"")*(MID($D183,'Cevap Anahtarı'!$A$2:$A$121,1)&lt;&gt;"")*ISNUMBER(FIND(UPPER(MID($D183,'Cevap Anahtarı'!$A$2:$A$121,1)),"ABCDE"))*(MID($D183,'Cevap Anahtarı'!$A$2:$A$121,1)&lt;&gt;'Cevap Anahtarı'!$C$2:$C$121)))</f>
        <v/>
      </c>
      <c r="S183" s="15">
        <f>IF($B183="","",ROUND(Q183-IF(Ayarlar!$B$6&gt;0,R183/Ayarlar!$B$6,0),2))</f>
        <v/>
      </c>
      <c r="T183" s="14">
        <f>IF($B183="","",SUMPRODUCT(('Cevap Anahtarı'!$B$2:$B$121=T$2)*('Cevap Anahtarı'!$C$2:$C$121&lt;&gt;"")*(MID($D183,'Cevap Anahtarı'!$A$2:$A$121,1)='Cevap Anahtarı'!$C$2:$C$121)))</f>
        <v/>
      </c>
      <c r="U183" s="14">
        <f>IF($B183="","",SUMPRODUCT(('Cevap Anahtarı'!$B$2:$B$121=T$2)*('Cevap Anahtarı'!$C$2:$C$121&lt;&gt;"")*(MID($D183,'Cevap Anahtarı'!$A$2:$A$121,1)&lt;&gt;"")*ISNUMBER(FIND(UPPER(MID($D183,'Cevap Anahtarı'!$A$2:$A$121,1)),"ABCDE"))*(MID($D183,'Cevap Anahtarı'!$A$2:$A$121,1)&lt;&gt;'Cevap Anahtarı'!$C$2:$C$121)))</f>
        <v/>
      </c>
      <c r="V183" s="15">
        <f>IF($B183="","",ROUND(T183-IF(Ayarlar!$B$6&gt;0,U183/Ayarlar!$B$6,0),2))</f>
        <v/>
      </c>
      <c r="W183" s="15">
        <f>IF($B183="","",G183+J183+M183+P183+S183+V183)</f>
        <v/>
      </c>
      <c r="X183" s="14">
        <f>IF($B183="","",RANK(W183,$W$4:$W$503))</f>
        <v/>
      </c>
    </row>
    <row r="184">
      <c r="E184" s="14">
        <f>IF($B184="","",SUMPRODUCT(('Cevap Anahtarı'!$B$2:$B$121=E$2)*('Cevap Anahtarı'!$C$2:$C$121&lt;&gt;"")*(MID($D184,'Cevap Anahtarı'!$A$2:$A$121,1)='Cevap Anahtarı'!$C$2:$C$121)))</f>
        <v/>
      </c>
      <c r="F184" s="14">
        <f>IF($B184="","",SUMPRODUCT(('Cevap Anahtarı'!$B$2:$B$121=E$2)*('Cevap Anahtarı'!$C$2:$C$121&lt;&gt;"")*(MID($D184,'Cevap Anahtarı'!$A$2:$A$121,1)&lt;&gt;"")*ISNUMBER(FIND(UPPER(MID($D184,'Cevap Anahtarı'!$A$2:$A$121,1)),"ABCDE"))*(MID($D184,'Cevap Anahtarı'!$A$2:$A$121,1)&lt;&gt;'Cevap Anahtarı'!$C$2:$C$121)))</f>
        <v/>
      </c>
      <c r="G184" s="15">
        <f>IF($B184="","",ROUND(E184-IF(Ayarlar!$B$6&gt;0,F184/Ayarlar!$B$6,0),2))</f>
        <v/>
      </c>
      <c r="H184" s="14">
        <f>IF($B184="","",SUMPRODUCT(('Cevap Anahtarı'!$B$2:$B$121=H$2)*('Cevap Anahtarı'!$C$2:$C$121&lt;&gt;"")*(MID($D184,'Cevap Anahtarı'!$A$2:$A$121,1)='Cevap Anahtarı'!$C$2:$C$121)))</f>
        <v/>
      </c>
      <c r="I184" s="14">
        <f>IF($B184="","",SUMPRODUCT(('Cevap Anahtarı'!$B$2:$B$121=H$2)*('Cevap Anahtarı'!$C$2:$C$121&lt;&gt;"")*(MID($D184,'Cevap Anahtarı'!$A$2:$A$121,1)&lt;&gt;"")*ISNUMBER(FIND(UPPER(MID($D184,'Cevap Anahtarı'!$A$2:$A$121,1)),"ABCDE"))*(MID($D184,'Cevap Anahtarı'!$A$2:$A$121,1)&lt;&gt;'Cevap Anahtarı'!$C$2:$C$121)))</f>
        <v/>
      </c>
      <c r="J184" s="15">
        <f>IF($B184="","",ROUND(H184-IF(Ayarlar!$B$6&gt;0,I184/Ayarlar!$B$6,0),2))</f>
        <v/>
      </c>
      <c r="K184" s="14">
        <f>IF($B184="","",SUMPRODUCT(('Cevap Anahtarı'!$B$2:$B$121=K$2)*('Cevap Anahtarı'!$C$2:$C$121&lt;&gt;"")*(MID($D184,'Cevap Anahtarı'!$A$2:$A$121,1)='Cevap Anahtarı'!$C$2:$C$121)))</f>
        <v/>
      </c>
      <c r="L184" s="14">
        <f>IF($B184="","",SUMPRODUCT(('Cevap Anahtarı'!$B$2:$B$121=K$2)*('Cevap Anahtarı'!$C$2:$C$121&lt;&gt;"")*(MID($D184,'Cevap Anahtarı'!$A$2:$A$121,1)&lt;&gt;"")*ISNUMBER(FIND(UPPER(MID($D184,'Cevap Anahtarı'!$A$2:$A$121,1)),"ABCDE"))*(MID($D184,'Cevap Anahtarı'!$A$2:$A$121,1)&lt;&gt;'Cevap Anahtarı'!$C$2:$C$121)))</f>
        <v/>
      </c>
      <c r="M184" s="15">
        <f>IF($B184="","",ROUND(K184-IF(Ayarlar!$B$6&gt;0,L184/Ayarlar!$B$6,0),2))</f>
        <v/>
      </c>
      <c r="N184" s="14">
        <f>IF($B184="","",SUMPRODUCT(('Cevap Anahtarı'!$B$2:$B$121=N$2)*('Cevap Anahtarı'!$C$2:$C$121&lt;&gt;"")*(MID($D184,'Cevap Anahtarı'!$A$2:$A$121,1)='Cevap Anahtarı'!$C$2:$C$121)))</f>
        <v/>
      </c>
      <c r="O184" s="14">
        <f>IF($B184="","",SUMPRODUCT(('Cevap Anahtarı'!$B$2:$B$121=N$2)*('Cevap Anahtarı'!$C$2:$C$121&lt;&gt;"")*(MID($D184,'Cevap Anahtarı'!$A$2:$A$121,1)&lt;&gt;"")*ISNUMBER(FIND(UPPER(MID($D184,'Cevap Anahtarı'!$A$2:$A$121,1)),"ABCDE"))*(MID($D184,'Cevap Anahtarı'!$A$2:$A$121,1)&lt;&gt;'Cevap Anahtarı'!$C$2:$C$121)))</f>
        <v/>
      </c>
      <c r="P184" s="15">
        <f>IF($B184="","",ROUND(N184-IF(Ayarlar!$B$6&gt;0,O184/Ayarlar!$B$6,0),2))</f>
        <v/>
      </c>
      <c r="Q184" s="14">
        <f>IF($B184="","",SUMPRODUCT(('Cevap Anahtarı'!$B$2:$B$121=Q$2)*('Cevap Anahtarı'!$C$2:$C$121&lt;&gt;"")*(MID($D184,'Cevap Anahtarı'!$A$2:$A$121,1)='Cevap Anahtarı'!$C$2:$C$121)))</f>
        <v/>
      </c>
      <c r="R184" s="14">
        <f>IF($B184="","",SUMPRODUCT(('Cevap Anahtarı'!$B$2:$B$121=Q$2)*('Cevap Anahtarı'!$C$2:$C$121&lt;&gt;"")*(MID($D184,'Cevap Anahtarı'!$A$2:$A$121,1)&lt;&gt;"")*ISNUMBER(FIND(UPPER(MID($D184,'Cevap Anahtarı'!$A$2:$A$121,1)),"ABCDE"))*(MID($D184,'Cevap Anahtarı'!$A$2:$A$121,1)&lt;&gt;'Cevap Anahtarı'!$C$2:$C$121)))</f>
        <v/>
      </c>
      <c r="S184" s="15">
        <f>IF($B184="","",ROUND(Q184-IF(Ayarlar!$B$6&gt;0,R184/Ayarlar!$B$6,0),2))</f>
        <v/>
      </c>
      <c r="T184" s="14">
        <f>IF($B184="","",SUMPRODUCT(('Cevap Anahtarı'!$B$2:$B$121=T$2)*('Cevap Anahtarı'!$C$2:$C$121&lt;&gt;"")*(MID($D184,'Cevap Anahtarı'!$A$2:$A$121,1)='Cevap Anahtarı'!$C$2:$C$121)))</f>
        <v/>
      </c>
      <c r="U184" s="14">
        <f>IF($B184="","",SUMPRODUCT(('Cevap Anahtarı'!$B$2:$B$121=T$2)*('Cevap Anahtarı'!$C$2:$C$121&lt;&gt;"")*(MID($D184,'Cevap Anahtarı'!$A$2:$A$121,1)&lt;&gt;"")*ISNUMBER(FIND(UPPER(MID($D184,'Cevap Anahtarı'!$A$2:$A$121,1)),"ABCDE"))*(MID($D184,'Cevap Anahtarı'!$A$2:$A$121,1)&lt;&gt;'Cevap Anahtarı'!$C$2:$C$121)))</f>
        <v/>
      </c>
      <c r="V184" s="15">
        <f>IF($B184="","",ROUND(T184-IF(Ayarlar!$B$6&gt;0,U184/Ayarlar!$B$6,0),2))</f>
        <v/>
      </c>
      <c r="W184" s="15">
        <f>IF($B184="","",G184+J184+M184+P184+S184+V184)</f>
        <v/>
      </c>
      <c r="X184" s="14">
        <f>IF($B184="","",RANK(W184,$W$4:$W$503))</f>
        <v/>
      </c>
    </row>
    <row r="185">
      <c r="E185" s="14">
        <f>IF($B185="","",SUMPRODUCT(('Cevap Anahtarı'!$B$2:$B$121=E$2)*('Cevap Anahtarı'!$C$2:$C$121&lt;&gt;"")*(MID($D185,'Cevap Anahtarı'!$A$2:$A$121,1)='Cevap Anahtarı'!$C$2:$C$121)))</f>
        <v/>
      </c>
      <c r="F185" s="14">
        <f>IF($B185="","",SUMPRODUCT(('Cevap Anahtarı'!$B$2:$B$121=E$2)*('Cevap Anahtarı'!$C$2:$C$121&lt;&gt;"")*(MID($D185,'Cevap Anahtarı'!$A$2:$A$121,1)&lt;&gt;"")*ISNUMBER(FIND(UPPER(MID($D185,'Cevap Anahtarı'!$A$2:$A$121,1)),"ABCDE"))*(MID($D185,'Cevap Anahtarı'!$A$2:$A$121,1)&lt;&gt;'Cevap Anahtarı'!$C$2:$C$121)))</f>
        <v/>
      </c>
      <c r="G185" s="15">
        <f>IF($B185="","",ROUND(E185-IF(Ayarlar!$B$6&gt;0,F185/Ayarlar!$B$6,0),2))</f>
        <v/>
      </c>
      <c r="H185" s="14">
        <f>IF($B185="","",SUMPRODUCT(('Cevap Anahtarı'!$B$2:$B$121=H$2)*('Cevap Anahtarı'!$C$2:$C$121&lt;&gt;"")*(MID($D185,'Cevap Anahtarı'!$A$2:$A$121,1)='Cevap Anahtarı'!$C$2:$C$121)))</f>
        <v/>
      </c>
      <c r="I185" s="14">
        <f>IF($B185="","",SUMPRODUCT(('Cevap Anahtarı'!$B$2:$B$121=H$2)*('Cevap Anahtarı'!$C$2:$C$121&lt;&gt;"")*(MID($D185,'Cevap Anahtarı'!$A$2:$A$121,1)&lt;&gt;"")*ISNUMBER(FIND(UPPER(MID($D185,'Cevap Anahtarı'!$A$2:$A$121,1)),"ABCDE"))*(MID($D185,'Cevap Anahtarı'!$A$2:$A$121,1)&lt;&gt;'Cevap Anahtarı'!$C$2:$C$121)))</f>
        <v/>
      </c>
      <c r="J185" s="15">
        <f>IF($B185="","",ROUND(H185-IF(Ayarlar!$B$6&gt;0,I185/Ayarlar!$B$6,0),2))</f>
        <v/>
      </c>
      <c r="K185" s="14">
        <f>IF($B185="","",SUMPRODUCT(('Cevap Anahtarı'!$B$2:$B$121=K$2)*('Cevap Anahtarı'!$C$2:$C$121&lt;&gt;"")*(MID($D185,'Cevap Anahtarı'!$A$2:$A$121,1)='Cevap Anahtarı'!$C$2:$C$121)))</f>
        <v/>
      </c>
      <c r="L185" s="14">
        <f>IF($B185="","",SUMPRODUCT(('Cevap Anahtarı'!$B$2:$B$121=K$2)*('Cevap Anahtarı'!$C$2:$C$121&lt;&gt;"")*(MID($D185,'Cevap Anahtarı'!$A$2:$A$121,1)&lt;&gt;"")*ISNUMBER(FIND(UPPER(MID($D185,'Cevap Anahtarı'!$A$2:$A$121,1)),"ABCDE"))*(MID($D185,'Cevap Anahtarı'!$A$2:$A$121,1)&lt;&gt;'Cevap Anahtarı'!$C$2:$C$121)))</f>
        <v/>
      </c>
      <c r="M185" s="15">
        <f>IF($B185="","",ROUND(K185-IF(Ayarlar!$B$6&gt;0,L185/Ayarlar!$B$6,0),2))</f>
        <v/>
      </c>
      <c r="N185" s="14">
        <f>IF($B185="","",SUMPRODUCT(('Cevap Anahtarı'!$B$2:$B$121=N$2)*('Cevap Anahtarı'!$C$2:$C$121&lt;&gt;"")*(MID($D185,'Cevap Anahtarı'!$A$2:$A$121,1)='Cevap Anahtarı'!$C$2:$C$121)))</f>
        <v/>
      </c>
      <c r="O185" s="14">
        <f>IF($B185="","",SUMPRODUCT(('Cevap Anahtarı'!$B$2:$B$121=N$2)*('Cevap Anahtarı'!$C$2:$C$121&lt;&gt;"")*(MID($D185,'Cevap Anahtarı'!$A$2:$A$121,1)&lt;&gt;"")*ISNUMBER(FIND(UPPER(MID($D185,'Cevap Anahtarı'!$A$2:$A$121,1)),"ABCDE"))*(MID($D185,'Cevap Anahtarı'!$A$2:$A$121,1)&lt;&gt;'Cevap Anahtarı'!$C$2:$C$121)))</f>
        <v/>
      </c>
      <c r="P185" s="15">
        <f>IF($B185="","",ROUND(N185-IF(Ayarlar!$B$6&gt;0,O185/Ayarlar!$B$6,0),2))</f>
        <v/>
      </c>
      <c r="Q185" s="14">
        <f>IF($B185="","",SUMPRODUCT(('Cevap Anahtarı'!$B$2:$B$121=Q$2)*('Cevap Anahtarı'!$C$2:$C$121&lt;&gt;"")*(MID($D185,'Cevap Anahtarı'!$A$2:$A$121,1)='Cevap Anahtarı'!$C$2:$C$121)))</f>
        <v/>
      </c>
      <c r="R185" s="14">
        <f>IF($B185="","",SUMPRODUCT(('Cevap Anahtarı'!$B$2:$B$121=Q$2)*('Cevap Anahtarı'!$C$2:$C$121&lt;&gt;"")*(MID($D185,'Cevap Anahtarı'!$A$2:$A$121,1)&lt;&gt;"")*ISNUMBER(FIND(UPPER(MID($D185,'Cevap Anahtarı'!$A$2:$A$121,1)),"ABCDE"))*(MID($D185,'Cevap Anahtarı'!$A$2:$A$121,1)&lt;&gt;'Cevap Anahtarı'!$C$2:$C$121)))</f>
        <v/>
      </c>
      <c r="S185" s="15">
        <f>IF($B185="","",ROUND(Q185-IF(Ayarlar!$B$6&gt;0,R185/Ayarlar!$B$6,0),2))</f>
        <v/>
      </c>
      <c r="T185" s="14">
        <f>IF($B185="","",SUMPRODUCT(('Cevap Anahtarı'!$B$2:$B$121=T$2)*('Cevap Anahtarı'!$C$2:$C$121&lt;&gt;"")*(MID($D185,'Cevap Anahtarı'!$A$2:$A$121,1)='Cevap Anahtarı'!$C$2:$C$121)))</f>
        <v/>
      </c>
      <c r="U185" s="14">
        <f>IF($B185="","",SUMPRODUCT(('Cevap Anahtarı'!$B$2:$B$121=T$2)*('Cevap Anahtarı'!$C$2:$C$121&lt;&gt;"")*(MID($D185,'Cevap Anahtarı'!$A$2:$A$121,1)&lt;&gt;"")*ISNUMBER(FIND(UPPER(MID($D185,'Cevap Anahtarı'!$A$2:$A$121,1)),"ABCDE"))*(MID($D185,'Cevap Anahtarı'!$A$2:$A$121,1)&lt;&gt;'Cevap Anahtarı'!$C$2:$C$121)))</f>
        <v/>
      </c>
      <c r="V185" s="15">
        <f>IF($B185="","",ROUND(T185-IF(Ayarlar!$B$6&gt;0,U185/Ayarlar!$B$6,0),2))</f>
        <v/>
      </c>
      <c r="W185" s="15">
        <f>IF($B185="","",G185+J185+M185+P185+S185+V185)</f>
        <v/>
      </c>
      <c r="X185" s="14">
        <f>IF($B185="","",RANK(W185,$W$4:$W$503))</f>
        <v/>
      </c>
    </row>
    <row r="186">
      <c r="E186" s="14">
        <f>IF($B186="","",SUMPRODUCT(('Cevap Anahtarı'!$B$2:$B$121=E$2)*('Cevap Anahtarı'!$C$2:$C$121&lt;&gt;"")*(MID($D186,'Cevap Anahtarı'!$A$2:$A$121,1)='Cevap Anahtarı'!$C$2:$C$121)))</f>
        <v/>
      </c>
      <c r="F186" s="14">
        <f>IF($B186="","",SUMPRODUCT(('Cevap Anahtarı'!$B$2:$B$121=E$2)*('Cevap Anahtarı'!$C$2:$C$121&lt;&gt;"")*(MID($D186,'Cevap Anahtarı'!$A$2:$A$121,1)&lt;&gt;"")*ISNUMBER(FIND(UPPER(MID($D186,'Cevap Anahtarı'!$A$2:$A$121,1)),"ABCDE"))*(MID($D186,'Cevap Anahtarı'!$A$2:$A$121,1)&lt;&gt;'Cevap Anahtarı'!$C$2:$C$121)))</f>
        <v/>
      </c>
      <c r="G186" s="15">
        <f>IF($B186="","",ROUND(E186-IF(Ayarlar!$B$6&gt;0,F186/Ayarlar!$B$6,0),2))</f>
        <v/>
      </c>
      <c r="H186" s="14">
        <f>IF($B186="","",SUMPRODUCT(('Cevap Anahtarı'!$B$2:$B$121=H$2)*('Cevap Anahtarı'!$C$2:$C$121&lt;&gt;"")*(MID($D186,'Cevap Anahtarı'!$A$2:$A$121,1)='Cevap Anahtarı'!$C$2:$C$121)))</f>
        <v/>
      </c>
      <c r="I186" s="14">
        <f>IF($B186="","",SUMPRODUCT(('Cevap Anahtarı'!$B$2:$B$121=H$2)*('Cevap Anahtarı'!$C$2:$C$121&lt;&gt;"")*(MID($D186,'Cevap Anahtarı'!$A$2:$A$121,1)&lt;&gt;"")*ISNUMBER(FIND(UPPER(MID($D186,'Cevap Anahtarı'!$A$2:$A$121,1)),"ABCDE"))*(MID($D186,'Cevap Anahtarı'!$A$2:$A$121,1)&lt;&gt;'Cevap Anahtarı'!$C$2:$C$121)))</f>
        <v/>
      </c>
      <c r="J186" s="15">
        <f>IF($B186="","",ROUND(H186-IF(Ayarlar!$B$6&gt;0,I186/Ayarlar!$B$6,0),2))</f>
        <v/>
      </c>
      <c r="K186" s="14">
        <f>IF($B186="","",SUMPRODUCT(('Cevap Anahtarı'!$B$2:$B$121=K$2)*('Cevap Anahtarı'!$C$2:$C$121&lt;&gt;"")*(MID($D186,'Cevap Anahtarı'!$A$2:$A$121,1)='Cevap Anahtarı'!$C$2:$C$121)))</f>
        <v/>
      </c>
      <c r="L186" s="14">
        <f>IF($B186="","",SUMPRODUCT(('Cevap Anahtarı'!$B$2:$B$121=K$2)*('Cevap Anahtarı'!$C$2:$C$121&lt;&gt;"")*(MID($D186,'Cevap Anahtarı'!$A$2:$A$121,1)&lt;&gt;"")*ISNUMBER(FIND(UPPER(MID($D186,'Cevap Anahtarı'!$A$2:$A$121,1)),"ABCDE"))*(MID($D186,'Cevap Anahtarı'!$A$2:$A$121,1)&lt;&gt;'Cevap Anahtarı'!$C$2:$C$121)))</f>
        <v/>
      </c>
      <c r="M186" s="15">
        <f>IF($B186="","",ROUND(K186-IF(Ayarlar!$B$6&gt;0,L186/Ayarlar!$B$6,0),2))</f>
        <v/>
      </c>
      <c r="N186" s="14">
        <f>IF($B186="","",SUMPRODUCT(('Cevap Anahtarı'!$B$2:$B$121=N$2)*('Cevap Anahtarı'!$C$2:$C$121&lt;&gt;"")*(MID($D186,'Cevap Anahtarı'!$A$2:$A$121,1)='Cevap Anahtarı'!$C$2:$C$121)))</f>
        <v/>
      </c>
      <c r="O186" s="14">
        <f>IF($B186="","",SUMPRODUCT(('Cevap Anahtarı'!$B$2:$B$121=N$2)*('Cevap Anahtarı'!$C$2:$C$121&lt;&gt;"")*(MID($D186,'Cevap Anahtarı'!$A$2:$A$121,1)&lt;&gt;"")*ISNUMBER(FIND(UPPER(MID($D186,'Cevap Anahtarı'!$A$2:$A$121,1)),"ABCDE"))*(MID($D186,'Cevap Anahtarı'!$A$2:$A$121,1)&lt;&gt;'Cevap Anahtarı'!$C$2:$C$121)))</f>
        <v/>
      </c>
      <c r="P186" s="15">
        <f>IF($B186="","",ROUND(N186-IF(Ayarlar!$B$6&gt;0,O186/Ayarlar!$B$6,0),2))</f>
        <v/>
      </c>
      <c r="Q186" s="14">
        <f>IF($B186="","",SUMPRODUCT(('Cevap Anahtarı'!$B$2:$B$121=Q$2)*('Cevap Anahtarı'!$C$2:$C$121&lt;&gt;"")*(MID($D186,'Cevap Anahtarı'!$A$2:$A$121,1)='Cevap Anahtarı'!$C$2:$C$121)))</f>
        <v/>
      </c>
      <c r="R186" s="14">
        <f>IF($B186="","",SUMPRODUCT(('Cevap Anahtarı'!$B$2:$B$121=Q$2)*('Cevap Anahtarı'!$C$2:$C$121&lt;&gt;"")*(MID($D186,'Cevap Anahtarı'!$A$2:$A$121,1)&lt;&gt;"")*ISNUMBER(FIND(UPPER(MID($D186,'Cevap Anahtarı'!$A$2:$A$121,1)),"ABCDE"))*(MID($D186,'Cevap Anahtarı'!$A$2:$A$121,1)&lt;&gt;'Cevap Anahtarı'!$C$2:$C$121)))</f>
        <v/>
      </c>
      <c r="S186" s="15">
        <f>IF($B186="","",ROUND(Q186-IF(Ayarlar!$B$6&gt;0,R186/Ayarlar!$B$6,0),2))</f>
        <v/>
      </c>
      <c r="T186" s="14">
        <f>IF($B186="","",SUMPRODUCT(('Cevap Anahtarı'!$B$2:$B$121=T$2)*('Cevap Anahtarı'!$C$2:$C$121&lt;&gt;"")*(MID($D186,'Cevap Anahtarı'!$A$2:$A$121,1)='Cevap Anahtarı'!$C$2:$C$121)))</f>
        <v/>
      </c>
      <c r="U186" s="14">
        <f>IF($B186="","",SUMPRODUCT(('Cevap Anahtarı'!$B$2:$B$121=T$2)*('Cevap Anahtarı'!$C$2:$C$121&lt;&gt;"")*(MID($D186,'Cevap Anahtarı'!$A$2:$A$121,1)&lt;&gt;"")*ISNUMBER(FIND(UPPER(MID($D186,'Cevap Anahtarı'!$A$2:$A$121,1)),"ABCDE"))*(MID($D186,'Cevap Anahtarı'!$A$2:$A$121,1)&lt;&gt;'Cevap Anahtarı'!$C$2:$C$121)))</f>
        <v/>
      </c>
      <c r="V186" s="15">
        <f>IF($B186="","",ROUND(T186-IF(Ayarlar!$B$6&gt;0,U186/Ayarlar!$B$6,0),2))</f>
        <v/>
      </c>
      <c r="W186" s="15">
        <f>IF($B186="","",G186+J186+M186+P186+S186+V186)</f>
        <v/>
      </c>
      <c r="X186" s="14">
        <f>IF($B186="","",RANK(W186,$W$4:$W$503))</f>
        <v/>
      </c>
    </row>
    <row r="187">
      <c r="E187" s="14">
        <f>IF($B187="","",SUMPRODUCT(('Cevap Anahtarı'!$B$2:$B$121=E$2)*('Cevap Anahtarı'!$C$2:$C$121&lt;&gt;"")*(MID($D187,'Cevap Anahtarı'!$A$2:$A$121,1)='Cevap Anahtarı'!$C$2:$C$121)))</f>
        <v/>
      </c>
      <c r="F187" s="14">
        <f>IF($B187="","",SUMPRODUCT(('Cevap Anahtarı'!$B$2:$B$121=E$2)*('Cevap Anahtarı'!$C$2:$C$121&lt;&gt;"")*(MID($D187,'Cevap Anahtarı'!$A$2:$A$121,1)&lt;&gt;"")*ISNUMBER(FIND(UPPER(MID($D187,'Cevap Anahtarı'!$A$2:$A$121,1)),"ABCDE"))*(MID($D187,'Cevap Anahtarı'!$A$2:$A$121,1)&lt;&gt;'Cevap Anahtarı'!$C$2:$C$121)))</f>
        <v/>
      </c>
      <c r="G187" s="15">
        <f>IF($B187="","",ROUND(E187-IF(Ayarlar!$B$6&gt;0,F187/Ayarlar!$B$6,0),2))</f>
        <v/>
      </c>
      <c r="H187" s="14">
        <f>IF($B187="","",SUMPRODUCT(('Cevap Anahtarı'!$B$2:$B$121=H$2)*('Cevap Anahtarı'!$C$2:$C$121&lt;&gt;"")*(MID($D187,'Cevap Anahtarı'!$A$2:$A$121,1)='Cevap Anahtarı'!$C$2:$C$121)))</f>
        <v/>
      </c>
      <c r="I187" s="14">
        <f>IF($B187="","",SUMPRODUCT(('Cevap Anahtarı'!$B$2:$B$121=H$2)*('Cevap Anahtarı'!$C$2:$C$121&lt;&gt;"")*(MID($D187,'Cevap Anahtarı'!$A$2:$A$121,1)&lt;&gt;"")*ISNUMBER(FIND(UPPER(MID($D187,'Cevap Anahtarı'!$A$2:$A$121,1)),"ABCDE"))*(MID($D187,'Cevap Anahtarı'!$A$2:$A$121,1)&lt;&gt;'Cevap Anahtarı'!$C$2:$C$121)))</f>
        <v/>
      </c>
      <c r="J187" s="15">
        <f>IF($B187="","",ROUND(H187-IF(Ayarlar!$B$6&gt;0,I187/Ayarlar!$B$6,0),2))</f>
        <v/>
      </c>
      <c r="K187" s="14">
        <f>IF($B187="","",SUMPRODUCT(('Cevap Anahtarı'!$B$2:$B$121=K$2)*('Cevap Anahtarı'!$C$2:$C$121&lt;&gt;"")*(MID($D187,'Cevap Anahtarı'!$A$2:$A$121,1)='Cevap Anahtarı'!$C$2:$C$121)))</f>
        <v/>
      </c>
      <c r="L187" s="14">
        <f>IF($B187="","",SUMPRODUCT(('Cevap Anahtarı'!$B$2:$B$121=K$2)*('Cevap Anahtarı'!$C$2:$C$121&lt;&gt;"")*(MID($D187,'Cevap Anahtarı'!$A$2:$A$121,1)&lt;&gt;"")*ISNUMBER(FIND(UPPER(MID($D187,'Cevap Anahtarı'!$A$2:$A$121,1)),"ABCDE"))*(MID($D187,'Cevap Anahtarı'!$A$2:$A$121,1)&lt;&gt;'Cevap Anahtarı'!$C$2:$C$121)))</f>
        <v/>
      </c>
      <c r="M187" s="15">
        <f>IF($B187="","",ROUND(K187-IF(Ayarlar!$B$6&gt;0,L187/Ayarlar!$B$6,0),2))</f>
        <v/>
      </c>
      <c r="N187" s="14">
        <f>IF($B187="","",SUMPRODUCT(('Cevap Anahtarı'!$B$2:$B$121=N$2)*('Cevap Anahtarı'!$C$2:$C$121&lt;&gt;"")*(MID($D187,'Cevap Anahtarı'!$A$2:$A$121,1)='Cevap Anahtarı'!$C$2:$C$121)))</f>
        <v/>
      </c>
      <c r="O187" s="14">
        <f>IF($B187="","",SUMPRODUCT(('Cevap Anahtarı'!$B$2:$B$121=N$2)*('Cevap Anahtarı'!$C$2:$C$121&lt;&gt;"")*(MID($D187,'Cevap Anahtarı'!$A$2:$A$121,1)&lt;&gt;"")*ISNUMBER(FIND(UPPER(MID($D187,'Cevap Anahtarı'!$A$2:$A$121,1)),"ABCDE"))*(MID($D187,'Cevap Anahtarı'!$A$2:$A$121,1)&lt;&gt;'Cevap Anahtarı'!$C$2:$C$121)))</f>
        <v/>
      </c>
      <c r="P187" s="15">
        <f>IF($B187="","",ROUND(N187-IF(Ayarlar!$B$6&gt;0,O187/Ayarlar!$B$6,0),2))</f>
        <v/>
      </c>
      <c r="Q187" s="14">
        <f>IF($B187="","",SUMPRODUCT(('Cevap Anahtarı'!$B$2:$B$121=Q$2)*('Cevap Anahtarı'!$C$2:$C$121&lt;&gt;"")*(MID($D187,'Cevap Anahtarı'!$A$2:$A$121,1)='Cevap Anahtarı'!$C$2:$C$121)))</f>
        <v/>
      </c>
      <c r="R187" s="14">
        <f>IF($B187="","",SUMPRODUCT(('Cevap Anahtarı'!$B$2:$B$121=Q$2)*('Cevap Anahtarı'!$C$2:$C$121&lt;&gt;"")*(MID($D187,'Cevap Anahtarı'!$A$2:$A$121,1)&lt;&gt;"")*ISNUMBER(FIND(UPPER(MID($D187,'Cevap Anahtarı'!$A$2:$A$121,1)),"ABCDE"))*(MID($D187,'Cevap Anahtarı'!$A$2:$A$121,1)&lt;&gt;'Cevap Anahtarı'!$C$2:$C$121)))</f>
        <v/>
      </c>
      <c r="S187" s="15">
        <f>IF($B187="","",ROUND(Q187-IF(Ayarlar!$B$6&gt;0,R187/Ayarlar!$B$6,0),2))</f>
        <v/>
      </c>
      <c r="T187" s="14">
        <f>IF($B187="","",SUMPRODUCT(('Cevap Anahtarı'!$B$2:$B$121=T$2)*('Cevap Anahtarı'!$C$2:$C$121&lt;&gt;"")*(MID($D187,'Cevap Anahtarı'!$A$2:$A$121,1)='Cevap Anahtarı'!$C$2:$C$121)))</f>
        <v/>
      </c>
      <c r="U187" s="14">
        <f>IF($B187="","",SUMPRODUCT(('Cevap Anahtarı'!$B$2:$B$121=T$2)*('Cevap Anahtarı'!$C$2:$C$121&lt;&gt;"")*(MID($D187,'Cevap Anahtarı'!$A$2:$A$121,1)&lt;&gt;"")*ISNUMBER(FIND(UPPER(MID($D187,'Cevap Anahtarı'!$A$2:$A$121,1)),"ABCDE"))*(MID($D187,'Cevap Anahtarı'!$A$2:$A$121,1)&lt;&gt;'Cevap Anahtarı'!$C$2:$C$121)))</f>
        <v/>
      </c>
      <c r="V187" s="15">
        <f>IF($B187="","",ROUND(T187-IF(Ayarlar!$B$6&gt;0,U187/Ayarlar!$B$6,0),2))</f>
        <v/>
      </c>
      <c r="W187" s="15">
        <f>IF($B187="","",G187+J187+M187+P187+S187+V187)</f>
        <v/>
      </c>
      <c r="X187" s="14">
        <f>IF($B187="","",RANK(W187,$W$4:$W$503))</f>
        <v/>
      </c>
    </row>
    <row r="188">
      <c r="E188" s="14">
        <f>IF($B188="","",SUMPRODUCT(('Cevap Anahtarı'!$B$2:$B$121=E$2)*('Cevap Anahtarı'!$C$2:$C$121&lt;&gt;"")*(MID($D188,'Cevap Anahtarı'!$A$2:$A$121,1)='Cevap Anahtarı'!$C$2:$C$121)))</f>
        <v/>
      </c>
      <c r="F188" s="14">
        <f>IF($B188="","",SUMPRODUCT(('Cevap Anahtarı'!$B$2:$B$121=E$2)*('Cevap Anahtarı'!$C$2:$C$121&lt;&gt;"")*(MID($D188,'Cevap Anahtarı'!$A$2:$A$121,1)&lt;&gt;"")*ISNUMBER(FIND(UPPER(MID($D188,'Cevap Anahtarı'!$A$2:$A$121,1)),"ABCDE"))*(MID($D188,'Cevap Anahtarı'!$A$2:$A$121,1)&lt;&gt;'Cevap Anahtarı'!$C$2:$C$121)))</f>
        <v/>
      </c>
      <c r="G188" s="15">
        <f>IF($B188="","",ROUND(E188-IF(Ayarlar!$B$6&gt;0,F188/Ayarlar!$B$6,0),2))</f>
        <v/>
      </c>
      <c r="H188" s="14">
        <f>IF($B188="","",SUMPRODUCT(('Cevap Anahtarı'!$B$2:$B$121=H$2)*('Cevap Anahtarı'!$C$2:$C$121&lt;&gt;"")*(MID($D188,'Cevap Anahtarı'!$A$2:$A$121,1)='Cevap Anahtarı'!$C$2:$C$121)))</f>
        <v/>
      </c>
      <c r="I188" s="14">
        <f>IF($B188="","",SUMPRODUCT(('Cevap Anahtarı'!$B$2:$B$121=H$2)*('Cevap Anahtarı'!$C$2:$C$121&lt;&gt;"")*(MID($D188,'Cevap Anahtarı'!$A$2:$A$121,1)&lt;&gt;"")*ISNUMBER(FIND(UPPER(MID($D188,'Cevap Anahtarı'!$A$2:$A$121,1)),"ABCDE"))*(MID($D188,'Cevap Anahtarı'!$A$2:$A$121,1)&lt;&gt;'Cevap Anahtarı'!$C$2:$C$121)))</f>
        <v/>
      </c>
      <c r="J188" s="15">
        <f>IF($B188="","",ROUND(H188-IF(Ayarlar!$B$6&gt;0,I188/Ayarlar!$B$6,0),2))</f>
        <v/>
      </c>
      <c r="K188" s="14">
        <f>IF($B188="","",SUMPRODUCT(('Cevap Anahtarı'!$B$2:$B$121=K$2)*('Cevap Anahtarı'!$C$2:$C$121&lt;&gt;"")*(MID($D188,'Cevap Anahtarı'!$A$2:$A$121,1)='Cevap Anahtarı'!$C$2:$C$121)))</f>
        <v/>
      </c>
      <c r="L188" s="14">
        <f>IF($B188="","",SUMPRODUCT(('Cevap Anahtarı'!$B$2:$B$121=K$2)*('Cevap Anahtarı'!$C$2:$C$121&lt;&gt;"")*(MID($D188,'Cevap Anahtarı'!$A$2:$A$121,1)&lt;&gt;"")*ISNUMBER(FIND(UPPER(MID($D188,'Cevap Anahtarı'!$A$2:$A$121,1)),"ABCDE"))*(MID($D188,'Cevap Anahtarı'!$A$2:$A$121,1)&lt;&gt;'Cevap Anahtarı'!$C$2:$C$121)))</f>
        <v/>
      </c>
      <c r="M188" s="15">
        <f>IF($B188="","",ROUND(K188-IF(Ayarlar!$B$6&gt;0,L188/Ayarlar!$B$6,0),2))</f>
        <v/>
      </c>
      <c r="N188" s="14">
        <f>IF($B188="","",SUMPRODUCT(('Cevap Anahtarı'!$B$2:$B$121=N$2)*('Cevap Anahtarı'!$C$2:$C$121&lt;&gt;"")*(MID($D188,'Cevap Anahtarı'!$A$2:$A$121,1)='Cevap Anahtarı'!$C$2:$C$121)))</f>
        <v/>
      </c>
      <c r="O188" s="14">
        <f>IF($B188="","",SUMPRODUCT(('Cevap Anahtarı'!$B$2:$B$121=N$2)*('Cevap Anahtarı'!$C$2:$C$121&lt;&gt;"")*(MID($D188,'Cevap Anahtarı'!$A$2:$A$121,1)&lt;&gt;"")*ISNUMBER(FIND(UPPER(MID($D188,'Cevap Anahtarı'!$A$2:$A$121,1)),"ABCDE"))*(MID($D188,'Cevap Anahtarı'!$A$2:$A$121,1)&lt;&gt;'Cevap Anahtarı'!$C$2:$C$121)))</f>
        <v/>
      </c>
      <c r="P188" s="15">
        <f>IF($B188="","",ROUND(N188-IF(Ayarlar!$B$6&gt;0,O188/Ayarlar!$B$6,0),2))</f>
        <v/>
      </c>
      <c r="Q188" s="14">
        <f>IF($B188="","",SUMPRODUCT(('Cevap Anahtarı'!$B$2:$B$121=Q$2)*('Cevap Anahtarı'!$C$2:$C$121&lt;&gt;"")*(MID($D188,'Cevap Anahtarı'!$A$2:$A$121,1)='Cevap Anahtarı'!$C$2:$C$121)))</f>
        <v/>
      </c>
      <c r="R188" s="14">
        <f>IF($B188="","",SUMPRODUCT(('Cevap Anahtarı'!$B$2:$B$121=Q$2)*('Cevap Anahtarı'!$C$2:$C$121&lt;&gt;"")*(MID($D188,'Cevap Anahtarı'!$A$2:$A$121,1)&lt;&gt;"")*ISNUMBER(FIND(UPPER(MID($D188,'Cevap Anahtarı'!$A$2:$A$121,1)),"ABCDE"))*(MID($D188,'Cevap Anahtarı'!$A$2:$A$121,1)&lt;&gt;'Cevap Anahtarı'!$C$2:$C$121)))</f>
        <v/>
      </c>
      <c r="S188" s="15">
        <f>IF($B188="","",ROUND(Q188-IF(Ayarlar!$B$6&gt;0,R188/Ayarlar!$B$6,0),2))</f>
        <v/>
      </c>
      <c r="T188" s="14">
        <f>IF($B188="","",SUMPRODUCT(('Cevap Anahtarı'!$B$2:$B$121=T$2)*('Cevap Anahtarı'!$C$2:$C$121&lt;&gt;"")*(MID($D188,'Cevap Anahtarı'!$A$2:$A$121,1)='Cevap Anahtarı'!$C$2:$C$121)))</f>
        <v/>
      </c>
      <c r="U188" s="14">
        <f>IF($B188="","",SUMPRODUCT(('Cevap Anahtarı'!$B$2:$B$121=T$2)*('Cevap Anahtarı'!$C$2:$C$121&lt;&gt;"")*(MID($D188,'Cevap Anahtarı'!$A$2:$A$121,1)&lt;&gt;"")*ISNUMBER(FIND(UPPER(MID($D188,'Cevap Anahtarı'!$A$2:$A$121,1)),"ABCDE"))*(MID($D188,'Cevap Anahtarı'!$A$2:$A$121,1)&lt;&gt;'Cevap Anahtarı'!$C$2:$C$121)))</f>
        <v/>
      </c>
      <c r="V188" s="15">
        <f>IF($B188="","",ROUND(T188-IF(Ayarlar!$B$6&gt;0,U188/Ayarlar!$B$6,0),2))</f>
        <v/>
      </c>
      <c r="W188" s="15">
        <f>IF($B188="","",G188+J188+M188+P188+S188+V188)</f>
        <v/>
      </c>
      <c r="X188" s="14">
        <f>IF($B188="","",RANK(W188,$W$4:$W$503))</f>
        <v/>
      </c>
    </row>
    <row r="189">
      <c r="E189" s="14">
        <f>IF($B189="","",SUMPRODUCT(('Cevap Anahtarı'!$B$2:$B$121=E$2)*('Cevap Anahtarı'!$C$2:$C$121&lt;&gt;"")*(MID($D189,'Cevap Anahtarı'!$A$2:$A$121,1)='Cevap Anahtarı'!$C$2:$C$121)))</f>
        <v/>
      </c>
      <c r="F189" s="14">
        <f>IF($B189="","",SUMPRODUCT(('Cevap Anahtarı'!$B$2:$B$121=E$2)*('Cevap Anahtarı'!$C$2:$C$121&lt;&gt;"")*(MID($D189,'Cevap Anahtarı'!$A$2:$A$121,1)&lt;&gt;"")*ISNUMBER(FIND(UPPER(MID($D189,'Cevap Anahtarı'!$A$2:$A$121,1)),"ABCDE"))*(MID($D189,'Cevap Anahtarı'!$A$2:$A$121,1)&lt;&gt;'Cevap Anahtarı'!$C$2:$C$121)))</f>
        <v/>
      </c>
      <c r="G189" s="15">
        <f>IF($B189="","",ROUND(E189-IF(Ayarlar!$B$6&gt;0,F189/Ayarlar!$B$6,0),2))</f>
        <v/>
      </c>
      <c r="H189" s="14">
        <f>IF($B189="","",SUMPRODUCT(('Cevap Anahtarı'!$B$2:$B$121=H$2)*('Cevap Anahtarı'!$C$2:$C$121&lt;&gt;"")*(MID($D189,'Cevap Anahtarı'!$A$2:$A$121,1)='Cevap Anahtarı'!$C$2:$C$121)))</f>
        <v/>
      </c>
      <c r="I189" s="14">
        <f>IF($B189="","",SUMPRODUCT(('Cevap Anahtarı'!$B$2:$B$121=H$2)*('Cevap Anahtarı'!$C$2:$C$121&lt;&gt;"")*(MID($D189,'Cevap Anahtarı'!$A$2:$A$121,1)&lt;&gt;"")*ISNUMBER(FIND(UPPER(MID($D189,'Cevap Anahtarı'!$A$2:$A$121,1)),"ABCDE"))*(MID($D189,'Cevap Anahtarı'!$A$2:$A$121,1)&lt;&gt;'Cevap Anahtarı'!$C$2:$C$121)))</f>
        <v/>
      </c>
      <c r="J189" s="15">
        <f>IF($B189="","",ROUND(H189-IF(Ayarlar!$B$6&gt;0,I189/Ayarlar!$B$6,0),2))</f>
        <v/>
      </c>
      <c r="K189" s="14">
        <f>IF($B189="","",SUMPRODUCT(('Cevap Anahtarı'!$B$2:$B$121=K$2)*('Cevap Anahtarı'!$C$2:$C$121&lt;&gt;"")*(MID($D189,'Cevap Anahtarı'!$A$2:$A$121,1)='Cevap Anahtarı'!$C$2:$C$121)))</f>
        <v/>
      </c>
      <c r="L189" s="14">
        <f>IF($B189="","",SUMPRODUCT(('Cevap Anahtarı'!$B$2:$B$121=K$2)*('Cevap Anahtarı'!$C$2:$C$121&lt;&gt;"")*(MID($D189,'Cevap Anahtarı'!$A$2:$A$121,1)&lt;&gt;"")*ISNUMBER(FIND(UPPER(MID($D189,'Cevap Anahtarı'!$A$2:$A$121,1)),"ABCDE"))*(MID($D189,'Cevap Anahtarı'!$A$2:$A$121,1)&lt;&gt;'Cevap Anahtarı'!$C$2:$C$121)))</f>
        <v/>
      </c>
      <c r="M189" s="15">
        <f>IF($B189="","",ROUND(K189-IF(Ayarlar!$B$6&gt;0,L189/Ayarlar!$B$6,0),2))</f>
        <v/>
      </c>
      <c r="N189" s="14">
        <f>IF($B189="","",SUMPRODUCT(('Cevap Anahtarı'!$B$2:$B$121=N$2)*('Cevap Anahtarı'!$C$2:$C$121&lt;&gt;"")*(MID($D189,'Cevap Anahtarı'!$A$2:$A$121,1)='Cevap Anahtarı'!$C$2:$C$121)))</f>
        <v/>
      </c>
      <c r="O189" s="14">
        <f>IF($B189="","",SUMPRODUCT(('Cevap Anahtarı'!$B$2:$B$121=N$2)*('Cevap Anahtarı'!$C$2:$C$121&lt;&gt;"")*(MID($D189,'Cevap Anahtarı'!$A$2:$A$121,1)&lt;&gt;"")*ISNUMBER(FIND(UPPER(MID($D189,'Cevap Anahtarı'!$A$2:$A$121,1)),"ABCDE"))*(MID($D189,'Cevap Anahtarı'!$A$2:$A$121,1)&lt;&gt;'Cevap Anahtarı'!$C$2:$C$121)))</f>
        <v/>
      </c>
      <c r="P189" s="15">
        <f>IF($B189="","",ROUND(N189-IF(Ayarlar!$B$6&gt;0,O189/Ayarlar!$B$6,0),2))</f>
        <v/>
      </c>
      <c r="Q189" s="14">
        <f>IF($B189="","",SUMPRODUCT(('Cevap Anahtarı'!$B$2:$B$121=Q$2)*('Cevap Anahtarı'!$C$2:$C$121&lt;&gt;"")*(MID($D189,'Cevap Anahtarı'!$A$2:$A$121,1)='Cevap Anahtarı'!$C$2:$C$121)))</f>
        <v/>
      </c>
      <c r="R189" s="14">
        <f>IF($B189="","",SUMPRODUCT(('Cevap Anahtarı'!$B$2:$B$121=Q$2)*('Cevap Anahtarı'!$C$2:$C$121&lt;&gt;"")*(MID($D189,'Cevap Anahtarı'!$A$2:$A$121,1)&lt;&gt;"")*ISNUMBER(FIND(UPPER(MID($D189,'Cevap Anahtarı'!$A$2:$A$121,1)),"ABCDE"))*(MID($D189,'Cevap Anahtarı'!$A$2:$A$121,1)&lt;&gt;'Cevap Anahtarı'!$C$2:$C$121)))</f>
        <v/>
      </c>
      <c r="S189" s="15">
        <f>IF($B189="","",ROUND(Q189-IF(Ayarlar!$B$6&gt;0,R189/Ayarlar!$B$6,0),2))</f>
        <v/>
      </c>
      <c r="T189" s="14">
        <f>IF($B189="","",SUMPRODUCT(('Cevap Anahtarı'!$B$2:$B$121=T$2)*('Cevap Anahtarı'!$C$2:$C$121&lt;&gt;"")*(MID($D189,'Cevap Anahtarı'!$A$2:$A$121,1)='Cevap Anahtarı'!$C$2:$C$121)))</f>
        <v/>
      </c>
      <c r="U189" s="14">
        <f>IF($B189="","",SUMPRODUCT(('Cevap Anahtarı'!$B$2:$B$121=T$2)*('Cevap Anahtarı'!$C$2:$C$121&lt;&gt;"")*(MID($D189,'Cevap Anahtarı'!$A$2:$A$121,1)&lt;&gt;"")*ISNUMBER(FIND(UPPER(MID($D189,'Cevap Anahtarı'!$A$2:$A$121,1)),"ABCDE"))*(MID($D189,'Cevap Anahtarı'!$A$2:$A$121,1)&lt;&gt;'Cevap Anahtarı'!$C$2:$C$121)))</f>
        <v/>
      </c>
      <c r="V189" s="15">
        <f>IF($B189="","",ROUND(T189-IF(Ayarlar!$B$6&gt;0,U189/Ayarlar!$B$6,0),2))</f>
        <v/>
      </c>
      <c r="W189" s="15">
        <f>IF($B189="","",G189+J189+M189+P189+S189+V189)</f>
        <v/>
      </c>
      <c r="X189" s="14">
        <f>IF($B189="","",RANK(W189,$W$4:$W$503))</f>
        <v/>
      </c>
    </row>
    <row r="190">
      <c r="E190" s="14">
        <f>IF($B190="","",SUMPRODUCT(('Cevap Anahtarı'!$B$2:$B$121=E$2)*('Cevap Anahtarı'!$C$2:$C$121&lt;&gt;"")*(MID($D190,'Cevap Anahtarı'!$A$2:$A$121,1)='Cevap Anahtarı'!$C$2:$C$121)))</f>
        <v/>
      </c>
      <c r="F190" s="14">
        <f>IF($B190="","",SUMPRODUCT(('Cevap Anahtarı'!$B$2:$B$121=E$2)*('Cevap Anahtarı'!$C$2:$C$121&lt;&gt;"")*(MID($D190,'Cevap Anahtarı'!$A$2:$A$121,1)&lt;&gt;"")*ISNUMBER(FIND(UPPER(MID($D190,'Cevap Anahtarı'!$A$2:$A$121,1)),"ABCDE"))*(MID($D190,'Cevap Anahtarı'!$A$2:$A$121,1)&lt;&gt;'Cevap Anahtarı'!$C$2:$C$121)))</f>
        <v/>
      </c>
      <c r="G190" s="15">
        <f>IF($B190="","",ROUND(E190-IF(Ayarlar!$B$6&gt;0,F190/Ayarlar!$B$6,0),2))</f>
        <v/>
      </c>
      <c r="H190" s="14">
        <f>IF($B190="","",SUMPRODUCT(('Cevap Anahtarı'!$B$2:$B$121=H$2)*('Cevap Anahtarı'!$C$2:$C$121&lt;&gt;"")*(MID($D190,'Cevap Anahtarı'!$A$2:$A$121,1)='Cevap Anahtarı'!$C$2:$C$121)))</f>
        <v/>
      </c>
      <c r="I190" s="14">
        <f>IF($B190="","",SUMPRODUCT(('Cevap Anahtarı'!$B$2:$B$121=H$2)*('Cevap Anahtarı'!$C$2:$C$121&lt;&gt;"")*(MID($D190,'Cevap Anahtarı'!$A$2:$A$121,1)&lt;&gt;"")*ISNUMBER(FIND(UPPER(MID($D190,'Cevap Anahtarı'!$A$2:$A$121,1)),"ABCDE"))*(MID($D190,'Cevap Anahtarı'!$A$2:$A$121,1)&lt;&gt;'Cevap Anahtarı'!$C$2:$C$121)))</f>
        <v/>
      </c>
      <c r="J190" s="15">
        <f>IF($B190="","",ROUND(H190-IF(Ayarlar!$B$6&gt;0,I190/Ayarlar!$B$6,0),2))</f>
        <v/>
      </c>
      <c r="K190" s="14">
        <f>IF($B190="","",SUMPRODUCT(('Cevap Anahtarı'!$B$2:$B$121=K$2)*('Cevap Anahtarı'!$C$2:$C$121&lt;&gt;"")*(MID($D190,'Cevap Anahtarı'!$A$2:$A$121,1)='Cevap Anahtarı'!$C$2:$C$121)))</f>
        <v/>
      </c>
      <c r="L190" s="14">
        <f>IF($B190="","",SUMPRODUCT(('Cevap Anahtarı'!$B$2:$B$121=K$2)*('Cevap Anahtarı'!$C$2:$C$121&lt;&gt;"")*(MID($D190,'Cevap Anahtarı'!$A$2:$A$121,1)&lt;&gt;"")*ISNUMBER(FIND(UPPER(MID($D190,'Cevap Anahtarı'!$A$2:$A$121,1)),"ABCDE"))*(MID($D190,'Cevap Anahtarı'!$A$2:$A$121,1)&lt;&gt;'Cevap Anahtarı'!$C$2:$C$121)))</f>
        <v/>
      </c>
      <c r="M190" s="15">
        <f>IF($B190="","",ROUND(K190-IF(Ayarlar!$B$6&gt;0,L190/Ayarlar!$B$6,0),2))</f>
        <v/>
      </c>
      <c r="N190" s="14">
        <f>IF($B190="","",SUMPRODUCT(('Cevap Anahtarı'!$B$2:$B$121=N$2)*('Cevap Anahtarı'!$C$2:$C$121&lt;&gt;"")*(MID($D190,'Cevap Anahtarı'!$A$2:$A$121,1)='Cevap Anahtarı'!$C$2:$C$121)))</f>
        <v/>
      </c>
      <c r="O190" s="14">
        <f>IF($B190="","",SUMPRODUCT(('Cevap Anahtarı'!$B$2:$B$121=N$2)*('Cevap Anahtarı'!$C$2:$C$121&lt;&gt;"")*(MID($D190,'Cevap Anahtarı'!$A$2:$A$121,1)&lt;&gt;"")*ISNUMBER(FIND(UPPER(MID($D190,'Cevap Anahtarı'!$A$2:$A$121,1)),"ABCDE"))*(MID($D190,'Cevap Anahtarı'!$A$2:$A$121,1)&lt;&gt;'Cevap Anahtarı'!$C$2:$C$121)))</f>
        <v/>
      </c>
      <c r="P190" s="15">
        <f>IF($B190="","",ROUND(N190-IF(Ayarlar!$B$6&gt;0,O190/Ayarlar!$B$6,0),2))</f>
        <v/>
      </c>
      <c r="Q190" s="14">
        <f>IF($B190="","",SUMPRODUCT(('Cevap Anahtarı'!$B$2:$B$121=Q$2)*('Cevap Anahtarı'!$C$2:$C$121&lt;&gt;"")*(MID($D190,'Cevap Anahtarı'!$A$2:$A$121,1)='Cevap Anahtarı'!$C$2:$C$121)))</f>
        <v/>
      </c>
      <c r="R190" s="14">
        <f>IF($B190="","",SUMPRODUCT(('Cevap Anahtarı'!$B$2:$B$121=Q$2)*('Cevap Anahtarı'!$C$2:$C$121&lt;&gt;"")*(MID($D190,'Cevap Anahtarı'!$A$2:$A$121,1)&lt;&gt;"")*ISNUMBER(FIND(UPPER(MID($D190,'Cevap Anahtarı'!$A$2:$A$121,1)),"ABCDE"))*(MID($D190,'Cevap Anahtarı'!$A$2:$A$121,1)&lt;&gt;'Cevap Anahtarı'!$C$2:$C$121)))</f>
        <v/>
      </c>
      <c r="S190" s="15">
        <f>IF($B190="","",ROUND(Q190-IF(Ayarlar!$B$6&gt;0,R190/Ayarlar!$B$6,0),2))</f>
        <v/>
      </c>
      <c r="T190" s="14">
        <f>IF($B190="","",SUMPRODUCT(('Cevap Anahtarı'!$B$2:$B$121=T$2)*('Cevap Anahtarı'!$C$2:$C$121&lt;&gt;"")*(MID($D190,'Cevap Anahtarı'!$A$2:$A$121,1)='Cevap Anahtarı'!$C$2:$C$121)))</f>
        <v/>
      </c>
      <c r="U190" s="14">
        <f>IF($B190="","",SUMPRODUCT(('Cevap Anahtarı'!$B$2:$B$121=T$2)*('Cevap Anahtarı'!$C$2:$C$121&lt;&gt;"")*(MID($D190,'Cevap Anahtarı'!$A$2:$A$121,1)&lt;&gt;"")*ISNUMBER(FIND(UPPER(MID($D190,'Cevap Anahtarı'!$A$2:$A$121,1)),"ABCDE"))*(MID($D190,'Cevap Anahtarı'!$A$2:$A$121,1)&lt;&gt;'Cevap Anahtarı'!$C$2:$C$121)))</f>
        <v/>
      </c>
      <c r="V190" s="15">
        <f>IF($B190="","",ROUND(T190-IF(Ayarlar!$B$6&gt;0,U190/Ayarlar!$B$6,0),2))</f>
        <v/>
      </c>
      <c r="W190" s="15">
        <f>IF($B190="","",G190+J190+M190+P190+S190+V190)</f>
        <v/>
      </c>
      <c r="X190" s="14">
        <f>IF($B190="","",RANK(W190,$W$4:$W$503))</f>
        <v/>
      </c>
    </row>
    <row r="191">
      <c r="E191" s="14">
        <f>IF($B191="","",SUMPRODUCT(('Cevap Anahtarı'!$B$2:$B$121=E$2)*('Cevap Anahtarı'!$C$2:$C$121&lt;&gt;"")*(MID($D191,'Cevap Anahtarı'!$A$2:$A$121,1)='Cevap Anahtarı'!$C$2:$C$121)))</f>
        <v/>
      </c>
      <c r="F191" s="14">
        <f>IF($B191="","",SUMPRODUCT(('Cevap Anahtarı'!$B$2:$B$121=E$2)*('Cevap Anahtarı'!$C$2:$C$121&lt;&gt;"")*(MID($D191,'Cevap Anahtarı'!$A$2:$A$121,1)&lt;&gt;"")*ISNUMBER(FIND(UPPER(MID($D191,'Cevap Anahtarı'!$A$2:$A$121,1)),"ABCDE"))*(MID($D191,'Cevap Anahtarı'!$A$2:$A$121,1)&lt;&gt;'Cevap Anahtarı'!$C$2:$C$121)))</f>
        <v/>
      </c>
      <c r="G191" s="15">
        <f>IF($B191="","",ROUND(E191-IF(Ayarlar!$B$6&gt;0,F191/Ayarlar!$B$6,0),2))</f>
        <v/>
      </c>
      <c r="H191" s="14">
        <f>IF($B191="","",SUMPRODUCT(('Cevap Anahtarı'!$B$2:$B$121=H$2)*('Cevap Anahtarı'!$C$2:$C$121&lt;&gt;"")*(MID($D191,'Cevap Anahtarı'!$A$2:$A$121,1)='Cevap Anahtarı'!$C$2:$C$121)))</f>
        <v/>
      </c>
      <c r="I191" s="14">
        <f>IF($B191="","",SUMPRODUCT(('Cevap Anahtarı'!$B$2:$B$121=H$2)*('Cevap Anahtarı'!$C$2:$C$121&lt;&gt;"")*(MID($D191,'Cevap Anahtarı'!$A$2:$A$121,1)&lt;&gt;"")*ISNUMBER(FIND(UPPER(MID($D191,'Cevap Anahtarı'!$A$2:$A$121,1)),"ABCDE"))*(MID($D191,'Cevap Anahtarı'!$A$2:$A$121,1)&lt;&gt;'Cevap Anahtarı'!$C$2:$C$121)))</f>
        <v/>
      </c>
      <c r="J191" s="15">
        <f>IF($B191="","",ROUND(H191-IF(Ayarlar!$B$6&gt;0,I191/Ayarlar!$B$6,0),2))</f>
        <v/>
      </c>
      <c r="K191" s="14">
        <f>IF($B191="","",SUMPRODUCT(('Cevap Anahtarı'!$B$2:$B$121=K$2)*('Cevap Anahtarı'!$C$2:$C$121&lt;&gt;"")*(MID($D191,'Cevap Anahtarı'!$A$2:$A$121,1)='Cevap Anahtarı'!$C$2:$C$121)))</f>
        <v/>
      </c>
      <c r="L191" s="14">
        <f>IF($B191="","",SUMPRODUCT(('Cevap Anahtarı'!$B$2:$B$121=K$2)*('Cevap Anahtarı'!$C$2:$C$121&lt;&gt;"")*(MID($D191,'Cevap Anahtarı'!$A$2:$A$121,1)&lt;&gt;"")*ISNUMBER(FIND(UPPER(MID($D191,'Cevap Anahtarı'!$A$2:$A$121,1)),"ABCDE"))*(MID($D191,'Cevap Anahtarı'!$A$2:$A$121,1)&lt;&gt;'Cevap Anahtarı'!$C$2:$C$121)))</f>
        <v/>
      </c>
      <c r="M191" s="15">
        <f>IF($B191="","",ROUND(K191-IF(Ayarlar!$B$6&gt;0,L191/Ayarlar!$B$6,0),2))</f>
        <v/>
      </c>
      <c r="N191" s="14">
        <f>IF($B191="","",SUMPRODUCT(('Cevap Anahtarı'!$B$2:$B$121=N$2)*('Cevap Anahtarı'!$C$2:$C$121&lt;&gt;"")*(MID($D191,'Cevap Anahtarı'!$A$2:$A$121,1)='Cevap Anahtarı'!$C$2:$C$121)))</f>
        <v/>
      </c>
      <c r="O191" s="14">
        <f>IF($B191="","",SUMPRODUCT(('Cevap Anahtarı'!$B$2:$B$121=N$2)*('Cevap Anahtarı'!$C$2:$C$121&lt;&gt;"")*(MID($D191,'Cevap Anahtarı'!$A$2:$A$121,1)&lt;&gt;"")*ISNUMBER(FIND(UPPER(MID($D191,'Cevap Anahtarı'!$A$2:$A$121,1)),"ABCDE"))*(MID($D191,'Cevap Anahtarı'!$A$2:$A$121,1)&lt;&gt;'Cevap Anahtarı'!$C$2:$C$121)))</f>
        <v/>
      </c>
      <c r="P191" s="15">
        <f>IF($B191="","",ROUND(N191-IF(Ayarlar!$B$6&gt;0,O191/Ayarlar!$B$6,0),2))</f>
        <v/>
      </c>
      <c r="Q191" s="14">
        <f>IF($B191="","",SUMPRODUCT(('Cevap Anahtarı'!$B$2:$B$121=Q$2)*('Cevap Anahtarı'!$C$2:$C$121&lt;&gt;"")*(MID($D191,'Cevap Anahtarı'!$A$2:$A$121,1)='Cevap Anahtarı'!$C$2:$C$121)))</f>
        <v/>
      </c>
      <c r="R191" s="14">
        <f>IF($B191="","",SUMPRODUCT(('Cevap Anahtarı'!$B$2:$B$121=Q$2)*('Cevap Anahtarı'!$C$2:$C$121&lt;&gt;"")*(MID($D191,'Cevap Anahtarı'!$A$2:$A$121,1)&lt;&gt;"")*ISNUMBER(FIND(UPPER(MID($D191,'Cevap Anahtarı'!$A$2:$A$121,1)),"ABCDE"))*(MID($D191,'Cevap Anahtarı'!$A$2:$A$121,1)&lt;&gt;'Cevap Anahtarı'!$C$2:$C$121)))</f>
        <v/>
      </c>
      <c r="S191" s="15">
        <f>IF($B191="","",ROUND(Q191-IF(Ayarlar!$B$6&gt;0,R191/Ayarlar!$B$6,0),2))</f>
        <v/>
      </c>
      <c r="T191" s="14">
        <f>IF($B191="","",SUMPRODUCT(('Cevap Anahtarı'!$B$2:$B$121=T$2)*('Cevap Anahtarı'!$C$2:$C$121&lt;&gt;"")*(MID($D191,'Cevap Anahtarı'!$A$2:$A$121,1)='Cevap Anahtarı'!$C$2:$C$121)))</f>
        <v/>
      </c>
      <c r="U191" s="14">
        <f>IF($B191="","",SUMPRODUCT(('Cevap Anahtarı'!$B$2:$B$121=T$2)*('Cevap Anahtarı'!$C$2:$C$121&lt;&gt;"")*(MID($D191,'Cevap Anahtarı'!$A$2:$A$121,1)&lt;&gt;"")*ISNUMBER(FIND(UPPER(MID($D191,'Cevap Anahtarı'!$A$2:$A$121,1)),"ABCDE"))*(MID($D191,'Cevap Anahtarı'!$A$2:$A$121,1)&lt;&gt;'Cevap Anahtarı'!$C$2:$C$121)))</f>
        <v/>
      </c>
      <c r="V191" s="15">
        <f>IF($B191="","",ROUND(T191-IF(Ayarlar!$B$6&gt;0,U191/Ayarlar!$B$6,0),2))</f>
        <v/>
      </c>
      <c r="W191" s="15">
        <f>IF($B191="","",G191+J191+M191+P191+S191+V191)</f>
        <v/>
      </c>
      <c r="X191" s="14">
        <f>IF($B191="","",RANK(W191,$W$4:$W$503))</f>
        <v/>
      </c>
    </row>
    <row r="192">
      <c r="E192" s="14">
        <f>IF($B192="","",SUMPRODUCT(('Cevap Anahtarı'!$B$2:$B$121=E$2)*('Cevap Anahtarı'!$C$2:$C$121&lt;&gt;"")*(MID($D192,'Cevap Anahtarı'!$A$2:$A$121,1)='Cevap Anahtarı'!$C$2:$C$121)))</f>
        <v/>
      </c>
      <c r="F192" s="14">
        <f>IF($B192="","",SUMPRODUCT(('Cevap Anahtarı'!$B$2:$B$121=E$2)*('Cevap Anahtarı'!$C$2:$C$121&lt;&gt;"")*(MID($D192,'Cevap Anahtarı'!$A$2:$A$121,1)&lt;&gt;"")*ISNUMBER(FIND(UPPER(MID($D192,'Cevap Anahtarı'!$A$2:$A$121,1)),"ABCDE"))*(MID($D192,'Cevap Anahtarı'!$A$2:$A$121,1)&lt;&gt;'Cevap Anahtarı'!$C$2:$C$121)))</f>
        <v/>
      </c>
      <c r="G192" s="15">
        <f>IF($B192="","",ROUND(E192-IF(Ayarlar!$B$6&gt;0,F192/Ayarlar!$B$6,0),2))</f>
        <v/>
      </c>
      <c r="H192" s="14">
        <f>IF($B192="","",SUMPRODUCT(('Cevap Anahtarı'!$B$2:$B$121=H$2)*('Cevap Anahtarı'!$C$2:$C$121&lt;&gt;"")*(MID($D192,'Cevap Anahtarı'!$A$2:$A$121,1)='Cevap Anahtarı'!$C$2:$C$121)))</f>
        <v/>
      </c>
      <c r="I192" s="14">
        <f>IF($B192="","",SUMPRODUCT(('Cevap Anahtarı'!$B$2:$B$121=H$2)*('Cevap Anahtarı'!$C$2:$C$121&lt;&gt;"")*(MID($D192,'Cevap Anahtarı'!$A$2:$A$121,1)&lt;&gt;"")*ISNUMBER(FIND(UPPER(MID($D192,'Cevap Anahtarı'!$A$2:$A$121,1)),"ABCDE"))*(MID($D192,'Cevap Anahtarı'!$A$2:$A$121,1)&lt;&gt;'Cevap Anahtarı'!$C$2:$C$121)))</f>
        <v/>
      </c>
      <c r="J192" s="15">
        <f>IF($B192="","",ROUND(H192-IF(Ayarlar!$B$6&gt;0,I192/Ayarlar!$B$6,0),2))</f>
        <v/>
      </c>
      <c r="K192" s="14">
        <f>IF($B192="","",SUMPRODUCT(('Cevap Anahtarı'!$B$2:$B$121=K$2)*('Cevap Anahtarı'!$C$2:$C$121&lt;&gt;"")*(MID($D192,'Cevap Anahtarı'!$A$2:$A$121,1)='Cevap Anahtarı'!$C$2:$C$121)))</f>
        <v/>
      </c>
      <c r="L192" s="14">
        <f>IF($B192="","",SUMPRODUCT(('Cevap Anahtarı'!$B$2:$B$121=K$2)*('Cevap Anahtarı'!$C$2:$C$121&lt;&gt;"")*(MID($D192,'Cevap Anahtarı'!$A$2:$A$121,1)&lt;&gt;"")*ISNUMBER(FIND(UPPER(MID($D192,'Cevap Anahtarı'!$A$2:$A$121,1)),"ABCDE"))*(MID($D192,'Cevap Anahtarı'!$A$2:$A$121,1)&lt;&gt;'Cevap Anahtarı'!$C$2:$C$121)))</f>
        <v/>
      </c>
      <c r="M192" s="15">
        <f>IF($B192="","",ROUND(K192-IF(Ayarlar!$B$6&gt;0,L192/Ayarlar!$B$6,0),2))</f>
        <v/>
      </c>
      <c r="N192" s="14">
        <f>IF($B192="","",SUMPRODUCT(('Cevap Anahtarı'!$B$2:$B$121=N$2)*('Cevap Anahtarı'!$C$2:$C$121&lt;&gt;"")*(MID($D192,'Cevap Anahtarı'!$A$2:$A$121,1)='Cevap Anahtarı'!$C$2:$C$121)))</f>
        <v/>
      </c>
      <c r="O192" s="14">
        <f>IF($B192="","",SUMPRODUCT(('Cevap Anahtarı'!$B$2:$B$121=N$2)*('Cevap Anahtarı'!$C$2:$C$121&lt;&gt;"")*(MID($D192,'Cevap Anahtarı'!$A$2:$A$121,1)&lt;&gt;"")*ISNUMBER(FIND(UPPER(MID($D192,'Cevap Anahtarı'!$A$2:$A$121,1)),"ABCDE"))*(MID($D192,'Cevap Anahtarı'!$A$2:$A$121,1)&lt;&gt;'Cevap Anahtarı'!$C$2:$C$121)))</f>
        <v/>
      </c>
      <c r="P192" s="15">
        <f>IF($B192="","",ROUND(N192-IF(Ayarlar!$B$6&gt;0,O192/Ayarlar!$B$6,0),2))</f>
        <v/>
      </c>
      <c r="Q192" s="14">
        <f>IF($B192="","",SUMPRODUCT(('Cevap Anahtarı'!$B$2:$B$121=Q$2)*('Cevap Anahtarı'!$C$2:$C$121&lt;&gt;"")*(MID($D192,'Cevap Anahtarı'!$A$2:$A$121,1)='Cevap Anahtarı'!$C$2:$C$121)))</f>
        <v/>
      </c>
      <c r="R192" s="14">
        <f>IF($B192="","",SUMPRODUCT(('Cevap Anahtarı'!$B$2:$B$121=Q$2)*('Cevap Anahtarı'!$C$2:$C$121&lt;&gt;"")*(MID($D192,'Cevap Anahtarı'!$A$2:$A$121,1)&lt;&gt;"")*ISNUMBER(FIND(UPPER(MID($D192,'Cevap Anahtarı'!$A$2:$A$121,1)),"ABCDE"))*(MID($D192,'Cevap Anahtarı'!$A$2:$A$121,1)&lt;&gt;'Cevap Anahtarı'!$C$2:$C$121)))</f>
        <v/>
      </c>
      <c r="S192" s="15">
        <f>IF($B192="","",ROUND(Q192-IF(Ayarlar!$B$6&gt;0,R192/Ayarlar!$B$6,0),2))</f>
        <v/>
      </c>
      <c r="T192" s="14">
        <f>IF($B192="","",SUMPRODUCT(('Cevap Anahtarı'!$B$2:$B$121=T$2)*('Cevap Anahtarı'!$C$2:$C$121&lt;&gt;"")*(MID($D192,'Cevap Anahtarı'!$A$2:$A$121,1)='Cevap Anahtarı'!$C$2:$C$121)))</f>
        <v/>
      </c>
      <c r="U192" s="14">
        <f>IF($B192="","",SUMPRODUCT(('Cevap Anahtarı'!$B$2:$B$121=T$2)*('Cevap Anahtarı'!$C$2:$C$121&lt;&gt;"")*(MID($D192,'Cevap Anahtarı'!$A$2:$A$121,1)&lt;&gt;"")*ISNUMBER(FIND(UPPER(MID($D192,'Cevap Anahtarı'!$A$2:$A$121,1)),"ABCDE"))*(MID($D192,'Cevap Anahtarı'!$A$2:$A$121,1)&lt;&gt;'Cevap Anahtarı'!$C$2:$C$121)))</f>
        <v/>
      </c>
      <c r="V192" s="15">
        <f>IF($B192="","",ROUND(T192-IF(Ayarlar!$B$6&gt;0,U192/Ayarlar!$B$6,0),2))</f>
        <v/>
      </c>
      <c r="W192" s="15">
        <f>IF($B192="","",G192+J192+M192+P192+S192+V192)</f>
        <v/>
      </c>
      <c r="X192" s="14">
        <f>IF($B192="","",RANK(W192,$W$4:$W$503))</f>
        <v/>
      </c>
    </row>
    <row r="193">
      <c r="E193" s="14">
        <f>IF($B193="","",SUMPRODUCT(('Cevap Anahtarı'!$B$2:$B$121=E$2)*('Cevap Anahtarı'!$C$2:$C$121&lt;&gt;"")*(MID($D193,'Cevap Anahtarı'!$A$2:$A$121,1)='Cevap Anahtarı'!$C$2:$C$121)))</f>
        <v/>
      </c>
      <c r="F193" s="14">
        <f>IF($B193="","",SUMPRODUCT(('Cevap Anahtarı'!$B$2:$B$121=E$2)*('Cevap Anahtarı'!$C$2:$C$121&lt;&gt;"")*(MID($D193,'Cevap Anahtarı'!$A$2:$A$121,1)&lt;&gt;"")*ISNUMBER(FIND(UPPER(MID($D193,'Cevap Anahtarı'!$A$2:$A$121,1)),"ABCDE"))*(MID($D193,'Cevap Anahtarı'!$A$2:$A$121,1)&lt;&gt;'Cevap Anahtarı'!$C$2:$C$121)))</f>
        <v/>
      </c>
      <c r="G193" s="15">
        <f>IF($B193="","",ROUND(E193-IF(Ayarlar!$B$6&gt;0,F193/Ayarlar!$B$6,0),2))</f>
        <v/>
      </c>
      <c r="H193" s="14">
        <f>IF($B193="","",SUMPRODUCT(('Cevap Anahtarı'!$B$2:$B$121=H$2)*('Cevap Anahtarı'!$C$2:$C$121&lt;&gt;"")*(MID($D193,'Cevap Anahtarı'!$A$2:$A$121,1)='Cevap Anahtarı'!$C$2:$C$121)))</f>
        <v/>
      </c>
      <c r="I193" s="14">
        <f>IF($B193="","",SUMPRODUCT(('Cevap Anahtarı'!$B$2:$B$121=H$2)*('Cevap Anahtarı'!$C$2:$C$121&lt;&gt;"")*(MID($D193,'Cevap Anahtarı'!$A$2:$A$121,1)&lt;&gt;"")*ISNUMBER(FIND(UPPER(MID($D193,'Cevap Anahtarı'!$A$2:$A$121,1)),"ABCDE"))*(MID($D193,'Cevap Anahtarı'!$A$2:$A$121,1)&lt;&gt;'Cevap Anahtarı'!$C$2:$C$121)))</f>
        <v/>
      </c>
      <c r="J193" s="15">
        <f>IF($B193="","",ROUND(H193-IF(Ayarlar!$B$6&gt;0,I193/Ayarlar!$B$6,0),2))</f>
        <v/>
      </c>
      <c r="K193" s="14">
        <f>IF($B193="","",SUMPRODUCT(('Cevap Anahtarı'!$B$2:$B$121=K$2)*('Cevap Anahtarı'!$C$2:$C$121&lt;&gt;"")*(MID($D193,'Cevap Anahtarı'!$A$2:$A$121,1)='Cevap Anahtarı'!$C$2:$C$121)))</f>
        <v/>
      </c>
      <c r="L193" s="14">
        <f>IF($B193="","",SUMPRODUCT(('Cevap Anahtarı'!$B$2:$B$121=K$2)*('Cevap Anahtarı'!$C$2:$C$121&lt;&gt;"")*(MID($D193,'Cevap Anahtarı'!$A$2:$A$121,1)&lt;&gt;"")*ISNUMBER(FIND(UPPER(MID($D193,'Cevap Anahtarı'!$A$2:$A$121,1)),"ABCDE"))*(MID($D193,'Cevap Anahtarı'!$A$2:$A$121,1)&lt;&gt;'Cevap Anahtarı'!$C$2:$C$121)))</f>
        <v/>
      </c>
      <c r="M193" s="15">
        <f>IF($B193="","",ROUND(K193-IF(Ayarlar!$B$6&gt;0,L193/Ayarlar!$B$6,0),2))</f>
        <v/>
      </c>
      <c r="N193" s="14">
        <f>IF($B193="","",SUMPRODUCT(('Cevap Anahtarı'!$B$2:$B$121=N$2)*('Cevap Anahtarı'!$C$2:$C$121&lt;&gt;"")*(MID($D193,'Cevap Anahtarı'!$A$2:$A$121,1)='Cevap Anahtarı'!$C$2:$C$121)))</f>
        <v/>
      </c>
      <c r="O193" s="14">
        <f>IF($B193="","",SUMPRODUCT(('Cevap Anahtarı'!$B$2:$B$121=N$2)*('Cevap Anahtarı'!$C$2:$C$121&lt;&gt;"")*(MID($D193,'Cevap Anahtarı'!$A$2:$A$121,1)&lt;&gt;"")*ISNUMBER(FIND(UPPER(MID($D193,'Cevap Anahtarı'!$A$2:$A$121,1)),"ABCDE"))*(MID($D193,'Cevap Anahtarı'!$A$2:$A$121,1)&lt;&gt;'Cevap Anahtarı'!$C$2:$C$121)))</f>
        <v/>
      </c>
      <c r="P193" s="15">
        <f>IF($B193="","",ROUND(N193-IF(Ayarlar!$B$6&gt;0,O193/Ayarlar!$B$6,0),2))</f>
        <v/>
      </c>
      <c r="Q193" s="14">
        <f>IF($B193="","",SUMPRODUCT(('Cevap Anahtarı'!$B$2:$B$121=Q$2)*('Cevap Anahtarı'!$C$2:$C$121&lt;&gt;"")*(MID($D193,'Cevap Anahtarı'!$A$2:$A$121,1)='Cevap Anahtarı'!$C$2:$C$121)))</f>
        <v/>
      </c>
      <c r="R193" s="14">
        <f>IF($B193="","",SUMPRODUCT(('Cevap Anahtarı'!$B$2:$B$121=Q$2)*('Cevap Anahtarı'!$C$2:$C$121&lt;&gt;"")*(MID($D193,'Cevap Anahtarı'!$A$2:$A$121,1)&lt;&gt;"")*ISNUMBER(FIND(UPPER(MID($D193,'Cevap Anahtarı'!$A$2:$A$121,1)),"ABCDE"))*(MID($D193,'Cevap Anahtarı'!$A$2:$A$121,1)&lt;&gt;'Cevap Anahtarı'!$C$2:$C$121)))</f>
        <v/>
      </c>
      <c r="S193" s="15">
        <f>IF($B193="","",ROUND(Q193-IF(Ayarlar!$B$6&gt;0,R193/Ayarlar!$B$6,0),2))</f>
        <v/>
      </c>
      <c r="T193" s="14">
        <f>IF($B193="","",SUMPRODUCT(('Cevap Anahtarı'!$B$2:$B$121=T$2)*('Cevap Anahtarı'!$C$2:$C$121&lt;&gt;"")*(MID($D193,'Cevap Anahtarı'!$A$2:$A$121,1)='Cevap Anahtarı'!$C$2:$C$121)))</f>
        <v/>
      </c>
      <c r="U193" s="14">
        <f>IF($B193="","",SUMPRODUCT(('Cevap Anahtarı'!$B$2:$B$121=T$2)*('Cevap Anahtarı'!$C$2:$C$121&lt;&gt;"")*(MID($D193,'Cevap Anahtarı'!$A$2:$A$121,1)&lt;&gt;"")*ISNUMBER(FIND(UPPER(MID($D193,'Cevap Anahtarı'!$A$2:$A$121,1)),"ABCDE"))*(MID($D193,'Cevap Anahtarı'!$A$2:$A$121,1)&lt;&gt;'Cevap Anahtarı'!$C$2:$C$121)))</f>
        <v/>
      </c>
      <c r="V193" s="15">
        <f>IF($B193="","",ROUND(T193-IF(Ayarlar!$B$6&gt;0,U193/Ayarlar!$B$6,0),2))</f>
        <v/>
      </c>
      <c r="W193" s="15">
        <f>IF($B193="","",G193+J193+M193+P193+S193+V193)</f>
        <v/>
      </c>
      <c r="X193" s="14">
        <f>IF($B193="","",RANK(W193,$W$4:$W$503))</f>
        <v/>
      </c>
    </row>
    <row r="194">
      <c r="E194" s="14">
        <f>IF($B194="","",SUMPRODUCT(('Cevap Anahtarı'!$B$2:$B$121=E$2)*('Cevap Anahtarı'!$C$2:$C$121&lt;&gt;"")*(MID($D194,'Cevap Anahtarı'!$A$2:$A$121,1)='Cevap Anahtarı'!$C$2:$C$121)))</f>
        <v/>
      </c>
      <c r="F194" s="14">
        <f>IF($B194="","",SUMPRODUCT(('Cevap Anahtarı'!$B$2:$B$121=E$2)*('Cevap Anahtarı'!$C$2:$C$121&lt;&gt;"")*(MID($D194,'Cevap Anahtarı'!$A$2:$A$121,1)&lt;&gt;"")*ISNUMBER(FIND(UPPER(MID($D194,'Cevap Anahtarı'!$A$2:$A$121,1)),"ABCDE"))*(MID($D194,'Cevap Anahtarı'!$A$2:$A$121,1)&lt;&gt;'Cevap Anahtarı'!$C$2:$C$121)))</f>
        <v/>
      </c>
      <c r="G194" s="15">
        <f>IF($B194="","",ROUND(E194-IF(Ayarlar!$B$6&gt;0,F194/Ayarlar!$B$6,0),2))</f>
        <v/>
      </c>
      <c r="H194" s="14">
        <f>IF($B194="","",SUMPRODUCT(('Cevap Anahtarı'!$B$2:$B$121=H$2)*('Cevap Anahtarı'!$C$2:$C$121&lt;&gt;"")*(MID($D194,'Cevap Anahtarı'!$A$2:$A$121,1)='Cevap Anahtarı'!$C$2:$C$121)))</f>
        <v/>
      </c>
      <c r="I194" s="14">
        <f>IF($B194="","",SUMPRODUCT(('Cevap Anahtarı'!$B$2:$B$121=H$2)*('Cevap Anahtarı'!$C$2:$C$121&lt;&gt;"")*(MID($D194,'Cevap Anahtarı'!$A$2:$A$121,1)&lt;&gt;"")*ISNUMBER(FIND(UPPER(MID($D194,'Cevap Anahtarı'!$A$2:$A$121,1)),"ABCDE"))*(MID($D194,'Cevap Anahtarı'!$A$2:$A$121,1)&lt;&gt;'Cevap Anahtarı'!$C$2:$C$121)))</f>
        <v/>
      </c>
      <c r="J194" s="15">
        <f>IF($B194="","",ROUND(H194-IF(Ayarlar!$B$6&gt;0,I194/Ayarlar!$B$6,0),2))</f>
        <v/>
      </c>
      <c r="K194" s="14">
        <f>IF($B194="","",SUMPRODUCT(('Cevap Anahtarı'!$B$2:$B$121=K$2)*('Cevap Anahtarı'!$C$2:$C$121&lt;&gt;"")*(MID($D194,'Cevap Anahtarı'!$A$2:$A$121,1)='Cevap Anahtarı'!$C$2:$C$121)))</f>
        <v/>
      </c>
      <c r="L194" s="14">
        <f>IF($B194="","",SUMPRODUCT(('Cevap Anahtarı'!$B$2:$B$121=K$2)*('Cevap Anahtarı'!$C$2:$C$121&lt;&gt;"")*(MID($D194,'Cevap Anahtarı'!$A$2:$A$121,1)&lt;&gt;"")*ISNUMBER(FIND(UPPER(MID($D194,'Cevap Anahtarı'!$A$2:$A$121,1)),"ABCDE"))*(MID($D194,'Cevap Anahtarı'!$A$2:$A$121,1)&lt;&gt;'Cevap Anahtarı'!$C$2:$C$121)))</f>
        <v/>
      </c>
      <c r="M194" s="15">
        <f>IF($B194="","",ROUND(K194-IF(Ayarlar!$B$6&gt;0,L194/Ayarlar!$B$6,0),2))</f>
        <v/>
      </c>
      <c r="N194" s="14">
        <f>IF($B194="","",SUMPRODUCT(('Cevap Anahtarı'!$B$2:$B$121=N$2)*('Cevap Anahtarı'!$C$2:$C$121&lt;&gt;"")*(MID($D194,'Cevap Anahtarı'!$A$2:$A$121,1)='Cevap Anahtarı'!$C$2:$C$121)))</f>
        <v/>
      </c>
      <c r="O194" s="14">
        <f>IF($B194="","",SUMPRODUCT(('Cevap Anahtarı'!$B$2:$B$121=N$2)*('Cevap Anahtarı'!$C$2:$C$121&lt;&gt;"")*(MID($D194,'Cevap Anahtarı'!$A$2:$A$121,1)&lt;&gt;"")*ISNUMBER(FIND(UPPER(MID($D194,'Cevap Anahtarı'!$A$2:$A$121,1)),"ABCDE"))*(MID($D194,'Cevap Anahtarı'!$A$2:$A$121,1)&lt;&gt;'Cevap Anahtarı'!$C$2:$C$121)))</f>
        <v/>
      </c>
      <c r="P194" s="15">
        <f>IF($B194="","",ROUND(N194-IF(Ayarlar!$B$6&gt;0,O194/Ayarlar!$B$6,0),2))</f>
        <v/>
      </c>
      <c r="Q194" s="14">
        <f>IF($B194="","",SUMPRODUCT(('Cevap Anahtarı'!$B$2:$B$121=Q$2)*('Cevap Anahtarı'!$C$2:$C$121&lt;&gt;"")*(MID($D194,'Cevap Anahtarı'!$A$2:$A$121,1)='Cevap Anahtarı'!$C$2:$C$121)))</f>
        <v/>
      </c>
      <c r="R194" s="14">
        <f>IF($B194="","",SUMPRODUCT(('Cevap Anahtarı'!$B$2:$B$121=Q$2)*('Cevap Anahtarı'!$C$2:$C$121&lt;&gt;"")*(MID($D194,'Cevap Anahtarı'!$A$2:$A$121,1)&lt;&gt;"")*ISNUMBER(FIND(UPPER(MID($D194,'Cevap Anahtarı'!$A$2:$A$121,1)),"ABCDE"))*(MID($D194,'Cevap Anahtarı'!$A$2:$A$121,1)&lt;&gt;'Cevap Anahtarı'!$C$2:$C$121)))</f>
        <v/>
      </c>
      <c r="S194" s="15">
        <f>IF($B194="","",ROUND(Q194-IF(Ayarlar!$B$6&gt;0,R194/Ayarlar!$B$6,0),2))</f>
        <v/>
      </c>
      <c r="T194" s="14">
        <f>IF($B194="","",SUMPRODUCT(('Cevap Anahtarı'!$B$2:$B$121=T$2)*('Cevap Anahtarı'!$C$2:$C$121&lt;&gt;"")*(MID($D194,'Cevap Anahtarı'!$A$2:$A$121,1)='Cevap Anahtarı'!$C$2:$C$121)))</f>
        <v/>
      </c>
      <c r="U194" s="14">
        <f>IF($B194="","",SUMPRODUCT(('Cevap Anahtarı'!$B$2:$B$121=T$2)*('Cevap Anahtarı'!$C$2:$C$121&lt;&gt;"")*(MID($D194,'Cevap Anahtarı'!$A$2:$A$121,1)&lt;&gt;"")*ISNUMBER(FIND(UPPER(MID($D194,'Cevap Anahtarı'!$A$2:$A$121,1)),"ABCDE"))*(MID($D194,'Cevap Anahtarı'!$A$2:$A$121,1)&lt;&gt;'Cevap Anahtarı'!$C$2:$C$121)))</f>
        <v/>
      </c>
      <c r="V194" s="15">
        <f>IF($B194="","",ROUND(T194-IF(Ayarlar!$B$6&gt;0,U194/Ayarlar!$B$6,0),2))</f>
        <v/>
      </c>
      <c r="W194" s="15">
        <f>IF($B194="","",G194+J194+M194+P194+S194+V194)</f>
        <v/>
      </c>
      <c r="X194" s="14">
        <f>IF($B194="","",RANK(W194,$W$4:$W$503))</f>
        <v/>
      </c>
    </row>
    <row r="195">
      <c r="E195" s="14">
        <f>IF($B195="","",SUMPRODUCT(('Cevap Anahtarı'!$B$2:$B$121=E$2)*('Cevap Anahtarı'!$C$2:$C$121&lt;&gt;"")*(MID($D195,'Cevap Anahtarı'!$A$2:$A$121,1)='Cevap Anahtarı'!$C$2:$C$121)))</f>
        <v/>
      </c>
      <c r="F195" s="14">
        <f>IF($B195="","",SUMPRODUCT(('Cevap Anahtarı'!$B$2:$B$121=E$2)*('Cevap Anahtarı'!$C$2:$C$121&lt;&gt;"")*(MID($D195,'Cevap Anahtarı'!$A$2:$A$121,1)&lt;&gt;"")*ISNUMBER(FIND(UPPER(MID($D195,'Cevap Anahtarı'!$A$2:$A$121,1)),"ABCDE"))*(MID($D195,'Cevap Anahtarı'!$A$2:$A$121,1)&lt;&gt;'Cevap Anahtarı'!$C$2:$C$121)))</f>
        <v/>
      </c>
      <c r="G195" s="15">
        <f>IF($B195="","",ROUND(E195-IF(Ayarlar!$B$6&gt;0,F195/Ayarlar!$B$6,0),2))</f>
        <v/>
      </c>
      <c r="H195" s="14">
        <f>IF($B195="","",SUMPRODUCT(('Cevap Anahtarı'!$B$2:$B$121=H$2)*('Cevap Anahtarı'!$C$2:$C$121&lt;&gt;"")*(MID($D195,'Cevap Anahtarı'!$A$2:$A$121,1)='Cevap Anahtarı'!$C$2:$C$121)))</f>
        <v/>
      </c>
      <c r="I195" s="14">
        <f>IF($B195="","",SUMPRODUCT(('Cevap Anahtarı'!$B$2:$B$121=H$2)*('Cevap Anahtarı'!$C$2:$C$121&lt;&gt;"")*(MID($D195,'Cevap Anahtarı'!$A$2:$A$121,1)&lt;&gt;"")*ISNUMBER(FIND(UPPER(MID($D195,'Cevap Anahtarı'!$A$2:$A$121,1)),"ABCDE"))*(MID($D195,'Cevap Anahtarı'!$A$2:$A$121,1)&lt;&gt;'Cevap Anahtarı'!$C$2:$C$121)))</f>
        <v/>
      </c>
      <c r="J195" s="15">
        <f>IF($B195="","",ROUND(H195-IF(Ayarlar!$B$6&gt;0,I195/Ayarlar!$B$6,0),2))</f>
        <v/>
      </c>
      <c r="K195" s="14">
        <f>IF($B195="","",SUMPRODUCT(('Cevap Anahtarı'!$B$2:$B$121=K$2)*('Cevap Anahtarı'!$C$2:$C$121&lt;&gt;"")*(MID($D195,'Cevap Anahtarı'!$A$2:$A$121,1)='Cevap Anahtarı'!$C$2:$C$121)))</f>
        <v/>
      </c>
      <c r="L195" s="14">
        <f>IF($B195="","",SUMPRODUCT(('Cevap Anahtarı'!$B$2:$B$121=K$2)*('Cevap Anahtarı'!$C$2:$C$121&lt;&gt;"")*(MID($D195,'Cevap Anahtarı'!$A$2:$A$121,1)&lt;&gt;"")*ISNUMBER(FIND(UPPER(MID($D195,'Cevap Anahtarı'!$A$2:$A$121,1)),"ABCDE"))*(MID($D195,'Cevap Anahtarı'!$A$2:$A$121,1)&lt;&gt;'Cevap Anahtarı'!$C$2:$C$121)))</f>
        <v/>
      </c>
      <c r="M195" s="15">
        <f>IF($B195="","",ROUND(K195-IF(Ayarlar!$B$6&gt;0,L195/Ayarlar!$B$6,0),2))</f>
        <v/>
      </c>
      <c r="N195" s="14">
        <f>IF($B195="","",SUMPRODUCT(('Cevap Anahtarı'!$B$2:$B$121=N$2)*('Cevap Anahtarı'!$C$2:$C$121&lt;&gt;"")*(MID($D195,'Cevap Anahtarı'!$A$2:$A$121,1)='Cevap Anahtarı'!$C$2:$C$121)))</f>
        <v/>
      </c>
      <c r="O195" s="14">
        <f>IF($B195="","",SUMPRODUCT(('Cevap Anahtarı'!$B$2:$B$121=N$2)*('Cevap Anahtarı'!$C$2:$C$121&lt;&gt;"")*(MID($D195,'Cevap Anahtarı'!$A$2:$A$121,1)&lt;&gt;"")*ISNUMBER(FIND(UPPER(MID($D195,'Cevap Anahtarı'!$A$2:$A$121,1)),"ABCDE"))*(MID($D195,'Cevap Anahtarı'!$A$2:$A$121,1)&lt;&gt;'Cevap Anahtarı'!$C$2:$C$121)))</f>
        <v/>
      </c>
      <c r="P195" s="15">
        <f>IF($B195="","",ROUND(N195-IF(Ayarlar!$B$6&gt;0,O195/Ayarlar!$B$6,0),2))</f>
        <v/>
      </c>
      <c r="Q195" s="14">
        <f>IF($B195="","",SUMPRODUCT(('Cevap Anahtarı'!$B$2:$B$121=Q$2)*('Cevap Anahtarı'!$C$2:$C$121&lt;&gt;"")*(MID($D195,'Cevap Anahtarı'!$A$2:$A$121,1)='Cevap Anahtarı'!$C$2:$C$121)))</f>
        <v/>
      </c>
      <c r="R195" s="14">
        <f>IF($B195="","",SUMPRODUCT(('Cevap Anahtarı'!$B$2:$B$121=Q$2)*('Cevap Anahtarı'!$C$2:$C$121&lt;&gt;"")*(MID($D195,'Cevap Anahtarı'!$A$2:$A$121,1)&lt;&gt;"")*ISNUMBER(FIND(UPPER(MID($D195,'Cevap Anahtarı'!$A$2:$A$121,1)),"ABCDE"))*(MID($D195,'Cevap Anahtarı'!$A$2:$A$121,1)&lt;&gt;'Cevap Anahtarı'!$C$2:$C$121)))</f>
        <v/>
      </c>
      <c r="S195" s="15">
        <f>IF($B195="","",ROUND(Q195-IF(Ayarlar!$B$6&gt;0,R195/Ayarlar!$B$6,0),2))</f>
        <v/>
      </c>
      <c r="T195" s="14">
        <f>IF($B195="","",SUMPRODUCT(('Cevap Anahtarı'!$B$2:$B$121=T$2)*('Cevap Anahtarı'!$C$2:$C$121&lt;&gt;"")*(MID($D195,'Cevap Anahtarı'!$A$2:$A$121,1)='Cevap Anahtarı'!$C$2:$C$121)))</f>
        <v/>
      </c>
      <c r="U195" s="14">
        <f>IF($B195="","",SUMPRODUCT(('Cevap Anahtarı'!$B$2:$B$121=T$2)*('Cevap Anahtarı'!$C$2:$C$121&lt;&gt;"")*(MID($D195,'Cevap Anahtarı'!$A$2:$A$121,1)&lt;&gt;"")*ISNUMBER(FIND(UPPER(MID($D195,'Cevap Anahtarı'!$A$2:$A$121,1)),"ABCDE"))*(MID($D195,'Cevap Anahtarı'!$A$2:$A$121,1)&lt;&gt;'Cevap Anahtarı'!$C$2:$C$121)))</f>
        <v/>
      </c>
      <c r="V195" s="15">
        <f>IF($B195="","",ROUND(T195-IF(Ayarlar!$B$6&gt;0,U195/Ayarlar!$B$6,0),2))</f>
        <v/>
      </c>
      <c r="W195" s="15">
        <f>IF($B195="","",G195+J195+M195+P195+S195+V195)</f>
        <v/>
      </c>
      <c r="X195" s="14">
        <f>IF($B195="","",RANK(W195,$W$4:$W$503))</f>
        <v/>
      </c>
    </row>
    <row r="196">
      <c r="E196" s="14">
        <f>IF($B196="","",SUMPRODUCT(('Cevap Anahtarı'!$B$2:$B$121=E$2)*('Cevap Anahtarı'!$C$2:$C$121&lt;&gt;"")*(MID($D196,'Cevap Anahtarı'!$A$2:$A$121,1)='Cevap Anahtarı'!$C$2:$C$121)))</f>
        <v/>
      </c>
      <c r="F196" s="14">
        <f>IF($B196="","",SUMPRODUCT(('Cevap Anahtarı'!$B$2:$B$121=E$2)*('Cevap Anahtarı'!$C$2:$C$121&lt;&gt;"")*(MID($D196,'Cevap Anahtarı'!$A$2:$A$121,1)&lt;&gt;"")*ISNUMBER(FIND(UPPER(MID($D196,'Cevap Anahtarı'!$A$2:$A$121,1)),"ABCDE"))*(MID($D196,'Cevap Anahtarı'!$A$2:$A$121,1)&lt;&gt;'Cevap Anahtarı'!$C$2:$C$121)))</f>
        <v/>
      </c>
      <c r="G196" s="15">
        <f>IF($B196="","",ROUND(E196-IF(Ayarlar!$B$6&gt;0,F196/Ayarlar!$B$6,0),2))</f>
        <v/>
      </c>
      <c r="H196" s="14">
        <f>IF($B196="","",SUMPRODUCT(('Cevap Anahtarı'!$B$2:$B$121=H$2)*('Cevap Anahtarı'!$C$2:$C$121&lt;&gt;"")*(MID($D196,'Cevap Anahtarı'!$A$2:$A$121,1)='Cevap Anahtarı'!$C$2:$C$121)))</f>
        <v/>
      </c>
      <c r="I196" s="14">
        <f>IF($B196="","",SUMPRODUCT(('Cevap Anahtarı'!$B$2:$B$121=H$2)*('Cevap Anahtarı'!$C$2:$C$121&lt;&gt;"")*(MID($D196,'Cevap Anahtarı'!$A$2:$A$121,1)&lt;&gt;"")*ISNUMBER(FIND(UPPER(MID($D196,'Cevap Anahtarı'!$A$2:$A$121,1)),"ABCDE"))*(MID($D196,'Cevap Anahtarı'!$A$2:$A$121,1)&lt;&gt;'Cevap Anahtarı'!$C$2:$C$121)))</f>
        <v/>
      </c>
      <c r="J196" s="15">
        <f>IF($B196="","",ROUND(H196-IF(Ayarlar!$B$6&gt;0,I196/Ayarlar!$B$6,0),2))</f>
        <v/>
      </c>
      <c r="K196" s="14">
        <f>IF($B196="","",SUMPRODUCT(('Cevap Anahtarı'!$B$2:$B$121=K$2)*('Cevap Anahtarı'!$C$2:$C$121&lt;&gt;"")*(MID($D196,'Cevap Anahtarı'!$A$2:$A$121,1)='Cevap Anahtarı'!$C$2:$C$121)))</f>
        <v/>
      </c>
      <c r="L196" s="14">
        <f>IF($B196="","",SUMPRODUCT(('Cevap Anahtarı'!$B$2:$B$121=K$2)*('Cevap Anahtarı'!$C$2:$C$121&lt;&gt;"")*(MID($D196,'Cevap Anahtarı'!$A$2:$A$121,1)&lt;&gt;"")*ISNUMBER(FIND(UPPER(MID($D196,'Cevap Anahtarı'!$A$2:$A$121,1)),"ABCDE"))*(MID($D196,'Cevap Anahtarı'!$A$2:$A$121,1)&lt;&gt;'Cevap Anahtarı'!$C$2:$C$121)))</f>
        <v/>
      </c>
      <c r="M196" s="15">
        <f>IF($B196="","",ROUND(K196-IF(Ayarlar!$B$6&gt;0,L196/Ayarlar!$B$6,0),2))</f>
        <v/>
      </c>
      <c r="N196" s="14">
        <f>IF($B196="","",SUMPRODUCT(('Cevap Anahtarı'!$B$2:$B$121=N$2)*('Cevap Anahtarı'!$C$2:$C$121&lt;&gt;"")*(MID($D196,'Cevap Anahtarı'!$A$2:$A$121,1)='Cevap Anahtarı'!$C$2:$C$121)))</f>
        <v/>
      </c>
      <c r="O196" s="14">
        <f>IF($B196="","",SUMPRODUCT(('Cevap Anahtarı'!$B$2:$B$121=N$2)*('Cevap Anahtarı'!$C$2:$C$121&lt;&gt;"")*(MID($D196,'Cevap Anahtarı'!$A$2:$A$121,1)&lt;&gt;"")*ISNUMBER(FIND(UPPER(MID($D196,'Cevap Anahtarı'!$A$2:$A$121,1)),"ABCDE"))*(MID($D196,'Cevap Anahtarı'!$A$2:$A$121,1)&lt;&gt;'Cevap Anahtarı'!$C$2:$C$121)))</f>
        <v/>
      </c>
      <c r="P196" s="15">
        <f>IF($B196="","",ROUND(N196-IF(Ayarlar!$B$6&gt;0,O196/Ayarlar!$B$6,0),2))</f>
        <v/>
      </c>
      <c r="Q196" s="14">
        <f>IF($B196="","",SUMPRODUCT(('Cevap Anahtarı'!$B$2:$B$121=Q$2)*('Cevap Anahtarı'!$C$2:$C$121&lt;&gt;"")*(MID($D196,'Cevap Anahtarı'!$A$2:$A$121,1)='Cevap Anahtarı'!$C$2:$C$121)))</f>
        <v/>
      </c>
      <c r="R196" s="14">
        <f>IF($B196="","",SUMPRODUCT(('Cevap Anahtarı'!$B$2:$B$121=Q$2)*('Cevap Anahtarı'!$C$2:$C$121&lt;&gt;"")*(MID($D196,'Cevap Anahtarı'!$A$2:$A$121,1)&lt;&gt;"")*ISNUMBER(FIND(UPPER(MID($D196,'Cevap Anahtarı'!$A$2:$A$121,1)),"ABCDE"))*(MID($D196,'Cevap Anahtarı'!$A$2:$A$121,1)&lt;&gt;'Cevap Anahtarı'!$C$2:$C$121)))</f>
        <v/>
      </c>
      <c r="S196" s="15">
        <f>IF($B196="","",ROUND(Q196-IF(Ayarlar!$B$6&gt;0,R196/Ayarlar!$B$6,0),2))</f>
        <v/>
      </c>
      <c r="T196" s="14">
        <f>IF($B196="","",SUMPRODUCT(('Cevap Anahtarı'!$B$2:$B$121=T$2)*('Cevap Anahtarı'!$C$2:$C$121&lt;&gt;"")*(MID($D196,'Cevap Anahtarı'!$A$2:$A$121,1)='Cevap Anahtarı'!$C$2:$C$121)))</f>
        <v/>
      </c>
      <c r="U196" s="14">
        <f>IF($B196="","",SUMPRODUCT(('Cevap Anahtarı'!$B$2:$B$121=T$2)*('Cevap Anahtarı'!$C$2:$C$121&lt;&gt;"")*(MID($D196,'Cevap Anahtarı'!$A$2:$A$121,1)&lt;&gt;"")*ISNUMBER(FIND(UPPER(MID($D196,'Cevap Anahtarı'!$A$2:$A$121,1)),"ABCDE"))*(MID($D196,'Cevap Anahtarı'!$A$2:$A$121,1)&lt;&gt;'Cevap Anahtarı'!$C$2:$C$121)))</f>
        <v/>
      </c>
      <c r="V196" s="15">
        <f>IF($B196="","",ROUND(T196-IF(Ayarlar!$B$6&gt;0,U196/Ayarlar!$B$6,0),2))</f>
        <v/>
      </c>
      <c r="W196" s="15">
        <f>IF($B196="","",G196+J196+M196+P196+S196+V196)</f>
        <v/>
      </c>
      <c r="X196" s="14">
        <f>IF($B196="","",RANK(W196,$W$4:$W$503))</f>
        <v/>
      </c>
    </row>
    <row r="197">
      <c r="E197" s="14">
        <f>IF($B197="","",SUMPRODUCT(('Cevap Anahtarı'!$B$2:$B$121=E$2)*('Cevap Anahtarı'!$C$2:$C$121&lt;&gt;"")*(MID($D197,'Cevap Anahtarı'!$A$2:$A$121,1)='Cevap Anahtarı'!$C$2:$C$121)))</f>
        <v/>
      </c>
      <c r="F197" s="14">
        <f>IF($B197="","",SUMPRODUCT(('Cevap Anahtarı'!$B$2:$B$121=E$2)*('Cevap Anahtarı'!$C$2:$C$121&lt;&gt;"")*(MID($D197,'Cevap Anahtarı'!$A$2:$A$121,1)&lt;&gt;"")*ISNUMBER(FIND(UPPER(MID($D197,'Cevap Anahtarı'!$A$2:$A$121,1)),"ABCDE"))*(MID($D197,'Cevap Anahtarı'!$A$2:$A$121,1)&lt;&gt;'Cevap Anahtarı'!$C$2:$C$121)))</f>
        <v/>
      </c>
      <c r="G197" s="15">
        <f>IF($B197="","",ROUND(E197-IF(Ayarlar!$B$6&gt;0,F197/Ayarlar!$B$6,0),2))</f>
        <v/>
      </c>
      <c r="H197" s="14">
        <f>IF($B197="","",SUMPRODUCT(('Cevap Anahtarı'!$B$2:$B$121=H$2)*('Cevap Anahtarı'!$C$2:$C$121&lt;&gt;"")*(MID($D197,'Cevap Anahtarı'!$A$2:$A$121,1)='Cevap Anahtarı'!$C$2:$C$121)))</f>
        <v/>
      </c>
      <c r="I197" s="14">
        <f>IF($B197="","",SUMPRODUCT(('Cevap Anahtarı'!$B$2:$B$121=H$2)*('Cevap Anahtarı'!$C$2:$C$121&lt;&gt;"")*(MID($D197,'Cevap Anahtarı'!$A$2:$A$121,1)&lt;&gt;"")*ISNUMBER(FIND(UPPER(MID($D197,'Cevap Anahtarı'!$A$2:$A$121,1)),"ABCDE"))*(MID($D197,'Cevap Anahtarı'!$A$2:$A$121,1)&lt;&gt;'Cevap Anahtarı'!$C$2:$C$121)))</f>
        <v/>
      </c>
      <c r="J197" s="15">
        <f>IF($B197="","",ROUND(H197-IF(Ayarlar!$B$6&gt;0,I197/Ayarlar!$B$6,0),2))</f>
        <v/>
      </c>
      <c r="K197" s="14">
        <f>IF($B197="","",SUMPRODUCT(('Cevap Anahtarı'!$B$2:$B$121=K$2)*('Cevap Anahtarı'!$C$2:$C$121&lt;&gt;"")*(MID($D197,'Cevap Anahtarı'!$A$2:$A$121,1)='Cevap Anahtarı'!$C$2:$C$121)))</f>
        <v/>
      </c>
      <c r="L197" s="14">
        <f>IF($B197="","",SUMPRODUCT(('Cevap Anahtarı'!$B$2:$B$121=K$2)*('Cevap Anahtarı'!$C$2:$C$121&lt;&gt;"")*(MID($D197,'Cevap Anahtarı'!$A$2:$A$121,1)&lt;&gt;"")*ISNUMBER(FIND(UPPER(MID($D197,'Cevap Anahtarı'!$A$2:$A$121,1)),"ABCDE"))*(MID($D197,'Cevap Anahtarı'!$A$2:$A$121,1)&lt;&gt;'Cevap Anahtarı'!$C$2:$C$121)))</f>
        <v/>
      </c>
      <c r="M197" s="15">
        <f>IF($B197="","",ROUND(K197-IF(Ayarlar!$B$6&gt;0,L197/Ayarlar!$B$6,0),2))</f>
        <v/>
      </c>
      <c r="N197" s="14">
        <f>IF($B197="","",SUMPRODUCT(('Cevap Anahtarı'!$B$2:$B$121=N$2)*('Cevap Anahtarı'!$C$2:$C$121&lt;&gt;"")*(MID($D197,'Cevap Anahtarı'!$A$2:$A$121,1)='Cevap Anahtarı'!$C$2:$C$121)))</f>
        <v/>
      </c>
      <c r="O197" s="14">
        <f>IF($B197="","",SUMPRODUCT(('Cevap Anahtarı'!$B$2:$B$121=N$2)*('Cevap Anahtarı'!$C$2:$C$121&lt;&gt;"")*(MID($D197,'Cevap Anahtarı'!$A$2:$A$121,1)&lt;&gt;"")*ISNUMBER(FIND(UPPER(MID($D197,'Cevap Anahtarı'!$A$2:$A$121,1)),"ABCDE"))*(MID($D197,'Cevap Anahtarı'!$A$2:$A$121,1)&lt;&gt;'Cevap Anahtarı'!$C$2:$C$121)))</f>
        <v/>
      </c>
      <c r="P197" s="15">
        <f>IF($B197="","",ROUND(N197-IF(Ayarlar!$B$6&gt;0,O197/Ayarlar!$B$6,0),2))</f>
        <v/>
      </c>
      <c r="Q197" s="14">
        <f>IF($B197="","",SUMPRODUCT(('Cevap Anahtarı'!$B$2:$B$121=Q$2)*('Cevap Anahtarı'!$C$2:$C$121&lt;&gt;"")*(MID($D197,'Cevap Anahtarı'!$A$2:$A$121,1)='Cevap Anahtarı'!$C$2:$C$121)))</f>
        <v/>
      </c>
      <c r="R197" s="14">
        <f>IF($B197="","",SUMPRODUCT(('Cevap Anahtarı'!$B$2:$B$121=Q$2)*('Cevap Anahtarı'!$C$2:$C$121&lt;&gt;"")*(MID($D197,'Cevap Anahtarı'!$A$2:$A$121,1)&lt;&gt;"")*ISNUMBER(FIND(UPPER(MID($D197,'Cevap Anahtarı'!$A$2:$A$121,1)),"ABCDE"))*(MID($D197,'Cevap Anahtarı'!$A$2:$A$121,1)&lt;&gt;'Cevap Anahtarı'!$C$2:$C$121)))</f>
        <v/>
      </c>
      <c r="S197" s="15">
        <f>IF($B197="","",ROUND(Q197-IF(Ayarlar!$B$6&gt;0,R197/Ayarlar!$B$6,0),2))</f>
        <v/>
      </c>
      <c r="T197" s="14">
        <f>IF($B197="","",SUMPRODUCT(('Cevap Anahtarı'!$B$2:$B$121=T$2)*('Cevap Anahtarı'!$C$2:$C$121&lt;&gt;"")*(MID($D197,'Cevap Anahtarı'!$A$2:$A$121,1)='Cevap Anahtarı'!$C$2:$C$121)))</f>
        <v/>
      </c>
      <c r="U197" s="14">
        <f>IF($B197="","",SUMPRODUCT(('Cevap Anahtarı'!$B$2:$B$121=T$2)*('Cevap Anahtarı'!$C$2:$C$121&lt;&gt;"")*(MID($D197,'Cevap Anahtarı'!$A$2:$A$121,1)&lt;&gt;"")*ISNUMBER(FIND(UPPER(MID($D197,'Cevap Anahtarı'!$A$2:$A$121,1)),"ABCDE"))*(MID($D197,'Cevap Anahtarı'!$A$2:$A$121,1)&lt;&gt;'Cevap Anahtarı'!$C$2:$C$121)))</f>
        <v/>
      </c>
      <c r="V197" s="15">
        <f>IF($B197="","",ROUND(T197-IF(Ayarlar!$B$6&gt;0,U197/Ayarlar!$B$6,0),2))</f>
        <v/>
      </c>
      <c r="W197" s="15">
        <f>IF($B197="","",G197+J197+M197+P197+S197+V197)</f>
        <v/>
      </c>
      <c r="X197" s="14">
        <f>IF($B197="","",RANK(W197,$W$4:$W$503))</f>
        <v/>
      </c>
    </row>
    <row r="198">
      <c r="E198" s="14">
        <f>IF($B198="","",SUMPRODUCT(('Cevap Anahtarı'!$B$2:$B$121=E$2)*('Cevap Anahtarı'!$C$2:$C$121&lt;&gt;"")*(MID($D198,'Cevap Anahtarı'!$A$2:$A$121,1)='Cevap Anahtarı'!$C$2:$C$121)))</f>
        <v/>
      </c>
      <c r="F198" s="14">
        <f>IF($B198="","",SUMPRODUCT(('Cevap Anahtarı'!$B$2:$B$121=E$2)*('Cevap Anahtarı'!$C$2:$C$121&lt;&gt;"")*(MID($D198,'Cevap Anahtarı'!$A$2:$A$121,1)&lt;&gt;"")*ISNUMBER(FIND(UPPER(MID($D198,'Cevap Anahtarı'!$A$2:$A$121,1)),"ABCDE"))*(MID($D198,'Cevap Anahtarı'!$A$2:$A$121,1)&lt;&gt;'Cevap Anahtarı'!$C$2:$C$121)))</f>
        <v/>
      </c>
      <c r="G198" s="15">
        <f>IF($B198="","",ROUND(E198-IF(Ayarlar!$B$6&gt;0,F198/Ayarlar!$B$6,0),2))</f>
        <v/>
      </c>
      <c r="H198" s="14">
        <f>IF($B198="","",SUMPRODUCT(('Cevap Anahtarı'!$B$2:$B$121=H$2)*('Cevap Anahtarı'!$C$2:$C$121&lt;&gt;"")*(MID($D198,'Cevap Anahtarı'!$A$2:$A$121,1)='Cevap Anahtarı'!$C$2:$C$121)))</f>
        <v/>
      </c>
      <c r="I198" s="14">
        <f>IF($B198="","",SUMPRODUCT(('Cevap Anahtarı'!$B$2:$B$121=H$2)*('Cevap Anahtarı'!$C$2:$C$121&lt;&gt;"")*(MID($D198,'Cevap Anahtarı'!$A$2:$A$121,1)&lt;&gt;"")*ISNUMBER(FIND(UPPER(MID($D198,'Cevap Anahtarı'!$A$2:$A$121,1)),"ABCDE"))*(MID($D198,'Cevap Anahtarı'!$A$2:$A$121,1)&lt;&gt;'Cevap Anahtarı'!$C$2:$C$121)))</f>
        <v/>
      </c>
      <c r="J198" s="15">
        <f>IF($B198="","",ROUND(H198-IF(Ayarlar!$B$6&gt;0,I198/Ayarlar!$B$6,0),2))</f>
        <v/>
      </c>
      <c r="K198" s="14">
        <f>IF($B198="","",SUMPRODUCT(('Cevap Anahtarı'!$B$2:$B$121=K$2)*('Cevap Anahtarı'!$C$2:$C$121&lt;&gt;"")*(MID($D198,'Cevap Anahtarı'!$A$2:$A$121,1)='Cevap Anahtarı'!$C$2:$C$121)))</f>
        <v/>
      </c>
      <c r="L198" s="14">
        <f>IF($B198="","",SUMPRODUCT(('Cevap Anahtarı'!$B$2:$B$121=K$2)*('Cevap Anahtarı'!$C$2:$C$121&lt;&gt;"")*(MID($D198,'Cevap Anahtarı'!$A$2:$A$121,1)&lt;&gt;"")*ISNUMBER(FIND(UPPER(MID($D198,'Cevap Anahtarı'!$A$2:$A$121,1)),"ABCDE"))*(MID($D198,'Cevap Anahtarı'!$A$2:$A$121,1)&lt;&gt;'Cevap Anahtarı'!$C$2:$C$121)))</f>
        <v/>
      </c>
      <c r="M198" s="15">
        <f>IF($B198="","",ROUND(K198-IF(Ayarlar!$B$6&gt;0,L198/Ayarlar!$B$6,0),2))</f>
        <v/>
      </c>
      <c r="N198" s="14">
        <f>IF($B198="","",SUMPRODUCT(('Cevap Anahtarı'!$B$2:$B$121=N$2)*('Cevap Anahtarı'!$C$2:$C$121&lt;&gt;"")*(MID($D198,'Cevap Anahtarı'!$A$2:$A$121,1)='Cevap Anahtarı'!$C$2:$C$121)))</f>
        <v/>
      </c>
      <c r="O198" s="14">
        <f>IF($B198="","",SUMPRODUCT(('Cevap Anahtarı'!$B$2:$B$121=N$2)*('Cevap Anahtarı'!$C$2:$C$121&lt;&gt;"")*(MID($D198,'Cevap Anahtarı'!$A$2:$A$121,1)&lt;&gt;"")*ISNUMBER(FIND(UPPER(MID($D198,'Cevap Anahtarı'!$A$2:$A$121,1)),"ABCDE"))*(MID($D198,'Cevap Anahtarı'!$A$2:$A$121,1)&lt;&gt;'Cevap Anahtarı'!$C$2:$C$121)))</f>
        <v/>
      </c>
      <c r="P198" s="15">
        <f>IF($B198="","",ROUND(N198-IF(Ayarlar!$B$6&gt;0,O198/Ayarlar!$B$6,0),2))</f>
        <v/>
      </c>
      <c r="Q198" s="14">
        <f>IF($B198="","",SUMPRODUCT(('Cevap Anahtarı'!$B$2:$B$121=Q$2)*('Cevap Anahtarı'!$C$2:$C$121&lt;&gt;"")*(MID($D198,'Cevap Anahtarı'!$A$2:$A$121,1)='Cevap Anahtarı'!$C$2:$C$121)))</f>
        <v/>
      </c>
      <c r="R198" s="14">
        <f>IF($B198="","",SUMPRODUCT(('Cevap Anahtarı'!$B$2:$B$121=Q$2)*('Cevap Anahtarı'!$C$2:$C$121&lt;&gt;"")*(MID($D198,'Cevap Anahtarı'!$A$2:$A$121,1)&lt;&gt;"")*ISNUMBER(FIND(UPPER(MID($D198,'Cevap Anahtarı'!$A$2:$A$121,1)),"ABCDE"))*(MID($D198,'Cevap Anahtarı'!$A$2:$A$121,1)&lt;&gt;'Cevap Anahtarı'!$C$2:$C$121)))</f>
        <v/>
      </c>
      <c r="S198" s="15">
        <f>IF($B198="","",ROUND(Q198-IF(Ayarlar!$B$6&gt;0,R198/Ayarlar!$B$6,0),2))</f>
        <v/>
      </c>
      <c r="T198" s="14">
        <f>IF($B198="","",SUMPRODUCT(('Cevap Anahtarı'!$B$2:$B$121=T$2)*('Cevap Anahtarı'!$C$2:$C$121&lt;&gt;"")*(MID($D198,'Cevap Anahtarı'!$A$2:$A$121,1)='Cevap Anahtarı'!$C$2:$C$121)))</f>
        <v/>
      </c>
      <c r="U198" s="14">
        <f>IF($B198="","",SUMPRODUCT(('Cevap Anahtarı'!$B$2:$B$121=T$2)*('Cevap Anahtarı'!$C$2:$C$121&lt;&gt;"")*(MID($D198,'Cevap Anahtarı'!$A$2:$A$121,1)&lt;&gt;"")*ISNUMBER(FIND(UPPER(MID($D198,'Cevap Anahtarı'!$A$2:$A$121,1)),"ABCDE"))*(MID($D198,'Cevap Anahtarı'!$A$2:$A$121,1)&lt;&gt;'Cevap Anahtarı'!$C$2:$C$121)))</f>
        <v/>
      </c>
      <c r="V198" s="15">
        <f>IF($B198="","",ROUND(T198-IF(Ayarlar!$B$6&gt;0,U198/Ayarlar!$B$6,0),2))</f>
        <v/>
      </c>
      <c r="W198" s="15">
        <f>IF($B198="","",G198+J198+M198+P198+S198+V198)</f>
        <v/>
      </c>
      <c r="X198" s="14">
        <f>IF($B198="","",RANK(W198,$W$4:$W$503))</f>
        <v/>
      </c>
    </row>
    <row r="199">
      <c r="E199" s="14">
        <f>IF($B199="","",SUMPRODUCT(('Cevap Anahtarı'!$B$2:$B$121=E$2)*('Cevap Anahtarı'!$C$2:$C$121&lt;&gt;"")*(MID($D199,'Cevap Anahtarı'!$A$2:$A$121,1)='Cevap Anahtarı'!$C$2:$C$121)))</f>
        <v/>
      </c>
      <c r="F199" s="14">
        <f>IF($B199="","",SUMPRODUCT(('Cevap Anahtarı'!$B$2:$B$121=E$2)*('Cevap Anahtarı'!$C$2:$C$121&lt;&gt;"")*(MID($D199,'Cevap Anahtarı'!$A$2:$A$121,1)&lt;&gt;"")*ISNUMBER(FIND(UPPER(MID($D199,'Cevap Anahtarı'!$A$2:$A$121,1)),"ABCDE"))*(MID($D199,'Cevap Anahtarı'!$A$2:$A$121,1)&lt;&gt;'Cevap Anahtarı'!$C$2:$C$121)))</f>
        <v/>
      </c>
      <c r="G199" s="15">
        <f>IF($B199="","",ROUND(E199-IF(Ayarlar!$B$6&gt;0,F199/Ayarlar!$B$6,0),2))</f>
        <v/>
      </c>
      <c r="H199" s="14">
        <f>IF($B199="","",SUMPRODUCT(('Cevap Anahtarı'!$B$2:$B$121=H$2)*('Cevap Anahtarı'!$C$2:$C$121&lt;&gt;"")*(MID($D199,'Cevap Anahtarı'!$A$2:$A$121,1)='Cevap Anahtarı'!$C$2:$C$121)))</f>
        <v/>
      </c>
      <c r="I199" s="14">
        <f>IF($B199="","",SUMPRODUCT(('Cevap Anahtarı'!$B$2:$B$121=H$2)*('Cevap Anahtarı'!$C$2:$C$121&lt;&gt;"")*(MID($D199,'Cevap Anahtarı'!$A$2:$A$121,1)&lt;&gt;"")*ISNUMBER(FIND(UPPER(MID($D199,'Cevap Anahtarı'!$A$2:$A$121,1)),"ABCDE"))*(MID($D199,'Cevap Anahtarı'!$A$2:$A$121,1)&lt;&gt;'Cevap Anahtarı'!$C$2:$C$121)))</f>
        <v/>
      </c>
      <c r="J199" s="15">
        <f>IF($B199="","",ROUND(H199-IF(Ayarlar!$B$6&gt;0,I199/Ayarlar!$B$6,0),2))</f>
        <v/>
      </c>
      <c r="K199" s="14">
        <f>IF($B199="","",SUMPRODUCT(('Cevap Anahtarı'!$B$2:$B$121=K$2)*('Cevap Anahtarı'!$C$2:$C$121&lt;&gt;"")*(MID($D199,'Cevap Anahtarı'!$A$2:$A$121,1)='Cevap Anahtarı'!$C$2:$C$121)))</f>
        <v/>
      </c>
      <c r="L199" s="14">
        <f>IF($B199="","",SUMPRODUCT(('Cevap Anahtarı'!$B$2:$B$121=K$2)*('Cevap Anahtarı'!$C$2:$C$121&lt;&gt;"")*(MID($D199,'Cevap Anahtarı'!$A$2:$A$121,1)&lt;&gt;"")*ISNUMBER(FIND(UPPER(MID($D199,'Cevap Anahtarı'!$A$2:$A$121,1)),"ABCDE"))*(MID($D199,'Cevap Anahtarı'!$A$2:$A$121,1)&lt;&gt;'Cevap Anahtarı'!$C$2:$C$121)))</f>
        <v/>
      </c>
      <c r="M199" s="15">
        <f>IF($B199="","",ROUND(K199-IF(Ayarlar!$B$6&gt;0,L199/Ayarlar!$B$6,0),2))</f>
        <v/>
      </c>
      <c r="N199" s="14">
        <f>IF($B199="","",SUMPRODUCT(('Cevap Anahtarı'!$B$2:$B$121=N$2)*('Cevap Anahtarı'!$C$2:$C$121&lt;&gt;"")*(MID($D199,'Cevap Anahtarı'!$A$2:$A$121,1)='Cevap Anahtarı'!$C$2:$C$121)))</f>
        <v/>
      </c>
      <c r="O199" s="14">
        <f>IF($B199="","",SUMPRODUCT(('Cevap Anahtarı'!$B$2:$B$121=N$2)*('Cevap Anahtarı'!$C$2:$C$121&lt;&gt;"")*(MID($D199,'Cevap Anahtarı'!$A$2:$A$121,1)&lt;&gt;"")*ISNUMBER(FIND(UPPER(MID($D199,'Cevap Anahtarı'!$A$2:$A$121,1)),"ABCDE"))*(MID($D199,'Cevap Anahtarı'!$A$2:$A$121,1)&lt;&gt;'Cevap Anahtarı'!$C$2:$C$121)))</f>
        <v/>
      </c>
      <c r="P199" s="15">
        <f>IF($B199="","",ROUND(N199-IF(Ayarlar!$B$6&gt;0,O199/Ayarlar!$B$6,0),2))</f>
        <v/>
      </c>
      <c r="Q199" s="14">
        <f>IF($B199="","",SUMPRODUCT(('Cevap Anahtarı'!$B$2:$B$121=Q$2)*('Cevap Anahtarı'!$C$2:$C$121&lt;&gt;"")*(MID($D199,'Cevap Anahtarı'!$A$2:$A$121,1)='Cevap Anahtarı'!$C$2:$C$121)))</f>
        <v/>
      </c>
      <c r="R199" s="14">
        <f>IF($B199="","",SUMPRODUCT(('Cevap Anahtarı'!$B$2:$B$121=Q$2)*('Cevap Anahtarı'!$C$2:$C$121&lt;&gt;"")*(MID($D199,'Cevap Anahtarı'!$A$2:$A$121,1)&lt;&gt;"")*ISNUMBER(FIND(UPPER(MID($D199,'Cevap Anahtarı'!$A$2:$A$121,1)),"ABCDE"))*(MID($D199,'Cevap Anahtarı'!$A$2:$A$121,1)&lt;&gt;'Cevap Anahtarı'!$C$2:$C$121)))</f>
        <v/>
      </c>
      <c r="S199" s="15">
        <f>IF($B199="","",ROUND(Q199-IF(Ayarlar!$B$6&gt;0,R199/Ayarlar!$B$6,0),2))</f>
        <v/>
      </c>
      <c r="T199" s="14">
        <f>IF($B199="","",SUMPRODUCT(('Cevap Anahtarı'!$B$2:$B$121=T$2)*('Cevap Anahtarı'!$C$2:$C$121&lt;&gt;"")*(MID($D199,'Cevap Anahtarı'!$A$2:$A$121,1)='Cevap Anahtarı'!$C$2:$C$121)))</f>
        <v/>
      </c>
      <c r="U199" s="14">
        <f>IF($B199="","",SUMPRODUCT(('Cevap Anahtarı'!$B$2:$B$121=T$2)*('Cevap Anahtarı'!$C$2:$C$121&lt;&gt;"")*(MID($D199,'Cevap Anahtarı'!$A$2:$A$121,1)&lt;&gt;"")*ISNUMBER(FIND(UPPER(MID($D199,'Cevap Anahtarı'!$A$2:$A$121,1)),"ABCDE"))*(MID($D199,'Cevap Anahtarı'!$A$2:$A$121,1)&lt;&gt;'Cevap Anahtarı'!$C$2:$C$121)))</f>
        <v/>
      </c>
      <c r="V199" s="15">
        <f>IF($B199="","",ROUND(T199-IF(Ayarlar!$B$6&gt;0,U199/Ayarlar!$B$6,0),2))</f>
        <v/>
      </c>
      <c r="W199" s="15">
        <f>IF($B199="","",G199+J199+M199+P199+S199+V199)</f>
        <v/>
      </c>
      <c r="X199" s="14">
        <f>IF($B199="","",RANK(W199,$W$4:$W$503))</f>
        <v/>
      </c>
    </row>
    <row r="200">
      <c r="E200" s="14">
        <f>IF($B200="","",SUMPRODUCT(('Cevap Anahtarı'!$B$2:$B$121=E$2)*('Cevap Anahtarı'!$C$2:$C$121&lt;&gt;"")*(MID($D200,'Cevap Anahtarı'!$A$2:$A$121,1)='Cevap Anahtarı'!$C$2:$C$121)))</f>
        <v/>
      </c>
      <c r="F200" s="14">
        <f>IF($B200="","",SUMPRODUCT(('Cevap Anahtarı'!$B$2:$B$121=E$2)*('Cevap Anahtarı'!$C$2:$C$121&lt;&gt;"")*(MID($D200,'Cevap Anahtarı'!$A$2:$A$121,1)&lt;&gt;"")*ISNUMBER(FIND(UPPER(MID($D200,'Cevap Anahtarı'!$A$2:$A$121,1)),"ABCDE"))*(MID($D200,'Cevap Anahtarı'!$A$2:$A$121,1)&lt;&gt;'Cevap Anahtarı'!$C$2:$C$121)))</f>
        <v/>
      </c>
      <c r="G200" s="15">
        <f>IF($B200="","",ROUND(E200-IF(Ayarlar!$B$6&gt;0,F200/Ayarlar!$B$6,0),2))</f>
        <v/>
      </c>
      <c r="H200" s="14">
        <f>IF($B200="","",SUMPRODUCT(('Cevap Anahtarı'!$B$2:$B$121=H$2)*('Cevap Anahtarı'!$C$2:$C$121&lt;&gt;"")*(MID($D200,'Cevap Anahtarı'!$A$2:$A$121,1)='Cevap Anahtarı'!$C$2:$C$121)))</f>
        <v/>
      </c>
      <c r="I200" s="14">
        <f>IF($B200="","",SUMPRODUCT(('Cevap Anahtarı'!$B$2:$B$121=H$2)*('Cevap Anahtarı'!$C$2:$C$121&lt;&gt;"")*(MID($D200,'Cevap Anahtarı'!$A$2:$A$121,1)&lt;&gt;"")*ISNUMBER(FIND(UPPER(MID($D200,'Cevap Anahtarı'!$A$2:$A$121,1)),"ABCDE"))*(MID($D200,'Cevap Anahtarı'!$A$2:$A$121,1)&lt;&gt;'Cevap Anahtarı'!$C$2:$C$121)))</f>
        <v/>
      </c>
      <c r="J200" s="15">
        <f>IF($B200="","",ROUND(H200-IF(Ayarlar!$B$6&gt;0,I200/Ayarlar!$B$6,0),2))</f>
        <v/>
      </c>
      <c r="K200" s="14">
        <f>IF($B200="","",SUMPRODUCT(('Cevap Anahtarı'!$B$2:$B$121=K$2)*('Cevap Anahtarı'!$C$2:$C$121&lt;&gt;"")*(MID($D200,'Cevap Anahtarı'!$A$2:$A$121,1)='Cevap Anahtarı'!$C$2:$C$121)))</f>
        <v/>
      </c>
      <c r="L200" s="14">
        <f>IF($B200="","",SUMPRODUCT(('Cevap Anahtarı'!$B$2:$B$121=K$2)*('Cevap Anahtarı'!$C$2:$C$121&lt;&gt;"")*(MID($D200,'Cevap Anahtarı'!$A$2:$A$121,1)&lt;&gt;"")*ISNUMBER(FIND(UPPER(MID($D200,'Cevap Anahtarı'!$A$2:$A$121,1)),"ABCDE"))*(MID($D200,'Cevap Anahtarı'!$A$2:$A$121,1)&lt;&gt;'Cevap Anahtarı'!$C$2:$C$121)))</f>
        <v/>
      </c>
      <c r="M200" s="15">
        <f>IF($B200="","",ROUND(K200-IF(Ayarlar!$B$6&gt;0,L200/Ayarlar!$B$6,0),2))</f>
        <v/>
      </c>
      <c r="N200" s="14">
        <f>IF($B200="","",SUMPRODUCT(('Cevap Anahtarı'!$B$2:$B$121=N$2)*('Cevap Anahtarı'!$C$2:$C$121&lt;&gt;"")*(MID($D200,'Cevap Anahtarı'!$A$2:$A$121,1)='Cevap Anahtarı'!$C$2:$C$121)))</f>
        <v/>
      </c>
      <c r="O200" s="14">
        <f>IF($B200="","",SUMPRODUCT(('Cevap Anahtarı'!$B$2:$B$121=N$2)*('Cevap Anahtarı'!$C$2:$C$121&lt;&gt;"")*(MID($D200,'Cevap Anahtarı'!$A$2:$A$121,1)&lt;&gt;"")*ISNUMBER(FIND(UPPER(MID($D200,'Cevap Anahtarı'!$A$2:$A$121,1)),"ABCDE"))*(MID($D200,'Cevap Anahtarı'!$A$2:$A$121,1)&lt;&gt;'Cevap Anahtarı'!$C$2:$C$121)))</f>
        <v/>
      </c>
      <c r="P200" s="15">
        <f>IF($B200="","",ROUND(N200-IF(Ayarlar!$B$6&gt;0,O200/Ayarlar!$B$6,0),2))</f>
        <v/>
      </c>
      <c r="Q200" s="14">
        <f>IF($B200="","",SUMPRODUCT(('Cevap Anahtarı'!$B$2:$B$121=Q$2)*('Cevap Anahtarı'!$C$2:$C$121&lt;&gt;"")*(MID($D200,'Cevap Anahtarı'!$A$2:$A$121,1)='Cevap Anahtarı'!$C$2:$C$121)))</f>
        <v/>
      </c>
      <c r="R200" s="14">
        <f>IF($B200="","",SUMPRODUCT(('Cevap Anahtarı'!$B$2:$B$121=Q$2)*('Cevap Anahtarı'!$C$2:$C$121&lt;&gt;"")*(MID($D200,'Cevap Anahtarı'!$A$2:$A$121,1)&lt;&gt;"")*ISNUMBER(FIND(UPPER(MID($D200,'Cevap Anahtarı'!$A$2:$A$121,1)),"ABCDE"))*(MID($D200,'Cevap Anahtarı'!$A$2:$A$121,1)&lt;&gt;'Cevap Anahtarı'!$C$2:$C$121)))</f>
        <v/>
      </c>
      <c r="S200" s="15">
        <f>IF($B200="","",ROUND(Q200-IF(Ayarlar!$B$6&gt;0,R200/Ayarlar!$B$6,0),2))</f>
        <v/>
      </c>
      <c r="T200" s="14">
        <f>IF($B200="","",SUMPRODUCT(('Cevap Anahtarı'!$B$2:$B$121=T$2)*('Cevap Anahtarı'!$C$2:$C$121&lt;&gt;"")*(MID($D200,'Cevap Anahtarı'!$A$2:$A$121,1)='Cevap Anahtarı'!$C$2:$C$121)))</f>
        <v/>
      </c>
      <c r="U200" s="14">
        <f>IF($B200="","",SUMPRODUCT(('Cevap Anahtarı'!$B$2:$B$121=T$2)*('Cevap Anahtarı'!$C$2:$C$121&lt;&gt;"")*(MID($D200,'Cevap Anahtarı'!$A$2:$A$121,1)&lt;&gt;"")*ISNUMBER(FIND(UPPER(MID($D200,'Cevap Anahtarı'!$A$2:$A$121,1)),"ABCDE"))*(MID($D200,'Cevap Anahtarı'!$A$2:$A$121,1)&lt;&gt;'Cevap Anahtarı'!$C$2:$C$121)))</f>
        <v/>
      </c>
      <c r="V200" s="15">
        <f>IF($B200="","",ROUND(T200-IF(Ayarlar!$B$6&gt;0,U200/Ayarlar!$B$6,0),2))</f>
        <v/>
      </c>
      <c r="W200" s="15">
        <f>IF($B200="","",G200+J200+M200+P200+S200+V200)</f>
        <v/>
      </c>
      <c r="X200" s="14">
        <f>IF($B200="","",RANK(W200,$W$4:$W$503))</f>
        <v/>
      </c>
    </row>
    <row r="201">
      <c r="E201" s="14">
        <f>IF($B201="","",SUMPRODUCT(('Cevap Anahtarı'!$B$2:$B$121=E$2)*('Cevap Anahtarı'!$C$2:$C$121&lt;&gt;"")*(MID($D201,'Cevap Anahtarı'!$A$2:$A$121,1)='Cevap Anahtarı'!$C$2:$C$121)))</f>
        <v/>
      </c>
      <c r="F201" s="14">
        <f>IF($B201="","",SUMPRODUCT(('Cevap Anahtarı'!$B$2:$B$121=E$2)*('Cevap Anahtarı'!$C$2:$C$121&lt;&gt;"")*(MID($D201,'Cevap Anahtarı'!$A$2:$A$121,1)&lt;&gt;"")*ISNUMBER(FIND(UPPER(MID($D201,'Cevap Anahtarı'!$A$2:$A$121,1)),"ABCDE"))*(MID($D201,'Cevap Anahtarı'!$A$2:$A$121,1)&lt;&gt;'Cevap Anahtarı'!$C$2:$C$121)))</f>
        <v/>
      </c>
      <c r="G201" s="15">
        <f>IF($B201="","",ROUND(E201-IF(Ayarlar!$B$6&gt;0,F201/Ayarlar!$B$6,0),2))</f>
        <v/>
      </c>
      <c r="H201" s="14">
        <f>IF($B201="","",SUMPRODUCT(('Cevap Anahtarı'!$B$2:$B$121=H$2)*('Cevap Anahtarı'!$C$2:$C$121&lt;&gt;"")*(MID($D201,'Cevap Anahtarı'!$A$2:$A$121,1)='Cevap Anahtarı'!$C$2:$C$121)))</f>
        <v/>
      </c>
      <c r="I201" s="14">
        <f>IF($B201="","",SUMPRODUCT(('Cevap Anahtarı'!$B$2:$B$121=H$2)*('Cevap Anahtarı'!$C$2:$C$121&lt;&gt;"")*(MID($D201,'Cevap Anahtarı'!$A$2:$A$121,1)&lt;&gt;"")*ISNUMBER(FIND(UPPER(MID($D201,'Cevap Anahtarı'!$A$2:$A$121,1)),"ABCDE"))*(MID($D201,'Cevap Anahtarı'!$A$2:$A$121,1)&lt;&gt;'Cevap Anahtarı'!$C$2:$C$121)))</f>
        <v/>
      </c>
      <c r="J201" s="15">
        <f>IF($B201="","",ROUND(H201-IF(Ayarlar!$B$6&gt;0,I201/Ayarlar!$B$6,0),2))</f>
        <v/>
      </c>
      <c r="K201" s="14">
        <f>IF($B201="","",SUMPRODUCT(('Cevap Anahtarı'!$B$2:$B$121=K$2)*('Cevap Anahtarı'!$C$2:$C$121&lt;&gt;"")*(MID($D201,'Cevap Anahtarı'!$A$2:$A$121,1)='Cevap Anahtarı'!$C$2:$C$121)))</f>
        <v/>
      </c>
      <c r="L201" s="14">
        <f>IF($B201="","",SUMPRODUCT(('Cevap Anahtarı'!$B$2:$B$121=K$2)*('Cevap Anahtarı'!$C$2:$C$121&lt;&gt;"")*(MID($D201,'Cevap Anahtarı'!$A$2:$A$121,1)&lt;&gt;"")*ISNUMBER(FIND(UPPER(MID($D201,'Cevap Anahtarı'!$A$2:$A$121,1)),"ABCDE"))*(MID($D201,'Cevap Anahtarı'!$A$2:$A$121,1)&lt;&gt;'Cevap Anahtarı'!$C$2:$C$121)))</f>
        <v/>
      </c>
      <c r="M201" s="15">
        <f>IF($B201="","",ROUND(K201-IF(Ayarlar!$B$6&gt;0,L201/Ayarlar!$B$6,0),2))</f>
        <v/>
      </c>
      <c r="N201" s="14">
        <f>IF($B201="","",SUMPRODUCT(('Cevap Anahtarı'!$B$2:$B$121=N$2)*('Cevap Anahtarı'!$C$2:$C$121&lt;&gt;"")*(MID($D201,'Cevap Anahtarı'!$A$2:$A$121,1)='Cevap Anahtarı'!$C$2:$C$121)))</f>
        <v/>
      </c>
      <c r="O201" s="14">
        <f>IF($B201="","",SUMPRODUCT(('Cevap Anahtarı'!$B$2:$B$121=N$2)*('Cevap Anahtarı'!$C$2:$C$121&lt;&gt;"")*(MID($D201,'Cevap Anahtarı'!$A$2:$A$121,1)&lt;&gt;"")*ISNUMBER(FIND(UPPER(MID($D201,'Cevap Anahtarı'!$A$2:$A$121,1)),"ABCDE"))*(MID($D201,'Cevap Anahtarı'!$A$2:$A$121,1)&lt;&gt;'Cevap Anahtarı'!$C$2:$C$121)))</f>
        <v/>
      </c>
      <c r="P201" s="15">
        <f>IF($B201="","",ROUND(N201-IF(Ayarlar!$B$6&gt;0,O201/Ayarlar!$B$6,0),2))</f>
        <v/>
      </c>
      <c r="Q201" s="14">
        <f>IF($B201="","",SUMPRODUCT(('Cevap Anahtarı'!$B$2:$B$121=Q$2)*('Cevap Anahtarı'!$C$2:$C$121&lt;&gt;"")*(MID($D201,'Cevap Anahtarı'!$A$2:$A$121,1)='Cevap Anahtarı'!$C$2:$C$121)))</f>
        <v/>
      </c>
      <c r="R201" s="14">
        <f>IF($B201="","",SUMPRODUCT(('Cevap Anahtarı'!$B$2:$B$121=Q$2)*('Cevap Anahtarı'!$C$2:$C$121&lt;&gt;"")*(MID($D201,'Cevap Anahtarı'!$A$2:$A$121,1)&lt;&gt;"")*ISNUMBER(FIND(UPPER(MID($D201,'Cevap Anahtarı'!$A$2:$A$121,1)),"ABCDE"))*(MID($D201,'Cevap Anahtarı'!$A$2:$A$121,1)&lt;&gt;'Cevap Anahtarı'!$C$2:$C$121)))</f>
        <v/>
      </c>
      <c r="S201" s="15">
        <f>IF($B201="","",ROUND(Q201-IF(Ayarlar!$B$6&gt;0,R201/Ayarlar!$B$6,0),2))</f>
        <v/>
      </c>
      <c r="T201" s="14">
        <f>IF($B201="","",SUMPRODUCT(('Cevap Anahtarı'!$B$2:$B$121=T$2)*('Cevap Anahtarı'!$C$2:$C$121&lt;&gt;"")*(MID($D201,'Cevap Anahtarı'!$A$2:$A$121,1)='Cevap Anahtarı'!$C$2:$C$121)))</f>
        <v/>
      </c>
      <c r="U201" s="14">
        <f>IF($B201="","",SUMPRODUCT(('Cevap Anahtarı'!$B$2:$B$121=T$2)*('Cevap Anahtarı'!$C$2:$C$121&lt;&gt;"")*(MID($D201,'Cevap Anahtarı'!$A$2:$A$121,1)&lt;&gt;"")*ISNUMBER(FIND(UPPER(MID($D201,'Cevap Anahtarı'!$A$2:$A$121,1)),"ABCDE"))*(MID($D201,'Cevap Anahtarı'!$A$2:$A$121,1)&lt;&gt;'Cevap Anahtarı'!$C$2:$C$121)))</f>
        <v/>
      </c>
      <c r="V201" s="15">
        <f>IF($B201="","",ROUND(T201-IF(Ayarlar!$B$6&gt;0,U201/Ayarlar!$B$6,0),2))</f>
        <v/>
      </c>
      <c r="W201" s="15">
        <f>IF($B201="","",G201+J201+M201+P201+S201+V201)</f>
        <v/>
      </c>
      <c r="X201" s="14">
        <f>IF($B201="","",RANK(W201,$W$4:$W$503))</f>
        <v/>
      </c>
    </row>
    <row r="202">
      <c r="E202" s="14">
        <f>IF($B202="","",SUMPRODUCT(('Cevap Anahtarı'!$B$2:$B$121=E$2)*('Cevap Anahtarı'!$C$2:$C$121&lt;&gt;"")*(MID($D202,'Cevap Anahtarı'!$A$2:$A$121,1)='Cevap Anahtarı'!$C$2:$C$121)))</f>
        <v/>
      </c>
      <c r="F202" s="14">
        <f>IF($B202="","",SUMPRODUCT(('Cevap Anahtarı'!$B$2:$B$121=E$2)*('Cevap Anahtarı'!$C$2:$C$121&lt;&gt;"")*(MID($D202,'Cevap Anahtarı'!$A$2:$A$121,1)&lt;&gt;"")*ISNUMBER(FIND(UPPER(MID($D202,'Cevap Anahtarı'!$A$2:$A$121,1)),"ABCDE"))*(MID($D202,'Cevap Anahtarı'!$A$2:$A$121,1)&lt;&gt;'Cevap Anahtarı'!$C$2:$C$121)))</f>
        <v/>
      </c>
      <c r="G202" s="15">
        <f>IF($B202="","",ROUND(E202-IF(Ayarlar!$B$6&gt;0,F202/Ayarlar!$B$6,0),2))</f>
        <v/>
      </c>
      <c r="H202" s="14">
        <f>IF($B202="","",SUMPRODUCT(('Cevap Anahtarı'!$B$2:$B$121=H$2)*('Cevap Anahtarı'!$C$2:$C$121&lt;&gt;"")*(MID($D202,'Cevap Anahtarı'!$A$2:$A$121,1)='Cevap Anahtarı'!$C$2:$C$121)))</f>
        <v/>
      </c>
      <c r="I202" s="14">
        <f>IF($B202="","",SUMPRODUCT(('Cevap Anahtarı'!$B$2:$B$121=H$2)*('Cevap Anahtarı'!$C$2:$C$121&lt;&gt;"")*(MID($D202,'Cevap Anahtarı'!$A$2:$A$121,1)&lt;&gt;"")*ISNUMBER(FIND(UPPER(MID($D202,'Cevap Anahtarı'!$A$2:$A$121,1)),"ABCDE"))*(MID($D202,'Cevap Anahtarı'!$A$2:$A$121,1)&lt;&gt;'Cevap Anahtarı'!$C$2:$C$121)))</f>
        <v/>
      </c>
      <c r="J202" s="15">
        <f>IF($B202="","",ROUND(H202-IF(Ayarlar!$B$6&gt;0,I202/Ayarlar!$B$6,0),2))</f>
        <v/>
      </c>
      <c r="K202" s="14">
        <f>IF($B202="","",SUMPRODUCT(('Cevap Anahtarı'!$B$2:$B$121=K$2)*('Cevap Anahtarı'!$C$2:$C$121&lt;&gt;"")*(MID($D202,'Cevap Anahtarı'!$A$2:$A$121,1)='Cevap Anahtarı'!$C$2:$C$121)))</f>
        <v/>
      </c>
      <c r="L202" s="14">
        <f>IF($B202="","",SUMPRODUCT(('Cevap Anahtarı'!$B$2:$B$121=K$2)*('Cevap Anahtarı'!$C$2:$C$121&lt;&gt;"")*(MID($D202,'Cevap Anahtarı'!$A$2:$A$121,1)&lt;&gt;"")*ISNUMBER(FIND(UPPER(MID($D202,'Cevap Anahtarı'!$A$2:$A$121,1)),"ABCDE"))*(MID($D202,'Cevap Anahtarı'!$A$2:$A$121,1)&lt;&gt;'Cevap Anahtarı'!$C$2:$C$121)))</f>
        <v/>
      </c>
      <c r="M202" s="15">
        <f>IF($B202="","",ROUND(K202-IF(Ayarlar!$B$6&gt;0,L202/Ayarlar!$B$6,0),2))</f>
        <v/>
      </c>
      <c r="N202" s="14">
        <f>IF($B202="","",SUMPRODUCT(('Cevap Anahtarı'!$B$2:$B$121=N$2)*('Cevap Anahtarı'!$C$2:$C$121&lt;&gt;"")*(MID($D202,'Cevap Anahtarı'!$A$2:$A$121,1)='Cevap Anahtarı'!$C$2:$C$121)))</f>
        <v/>
      </c>
      <c r="O202" s="14">
        <f>IF($B202="","",SUMPRODUCT(('Cevap Anahtarı'!$B$2:$B$121=N$2)*('Cevap Anahtarı'!$C$2:$C$121&lt;&gt;"")*(MID($D202,'Cevap Anahtarı'!$A$2:$A$121,1)&lt;&gt;"")*ISNUMBER(FIND(UPPER(MID($D202,'Cevap Anahtarı'!$A$2:$A$121,1)),"ABCDE"))*(MID($D202,'Cevap Anahtarı'!$A$2:$A$121,1)&lt;&gt;'Cevap Anahtarı'!$C$2:$C$121)))</f>
        <v/>
      </c>
      <c r="P202" s="15">
        <f>IF($B202="","",ROUND(N202-IF(Ayarlar!$B$6&gt;0,O202/Ayarlar!$B$6,0),2))</f>
        <v/>
      </c>
      <c r="Q202" s="14">
        <f>IF($B202="","",SUMPRODUCT(('Cevap Anahtarı'!$B$2:$B$121=Q$2)*('Cevap Anahtarı'!$C$2:$C$121&lt;&gt;"")*(MID($D202,'Cevap Anahtarı'!$A$2:$A$121,1)='Cevap Anahtarı'!$C$2:$C$121)))</f>
        <v/>
      </c>
      <c r="R202" s="14">
        <f>IF($B202="","",SUMPRODUCT(('Cevap Anahtarı'!$B$2:$B$121=Q$2)*('Cevap Anahtarı'!$C$2:$C$121&lt;&gt;"")*(MID($D202,'Cevap Anahtarı'!$A$2:$A$121,1)&lt;&gt;"")*ISNUMBER(FIND(UPPER(MID($D202,'Cevap Anahtarı'!$A$2:$A$121,1)),"ABCDE"))*(MID($D202,'Cevap Anahtarı'!$A$2:$A$121,1)&lt;&gt;'Cevap Anahtarı'!$C$2:$C$121)))</f>
        <v/>
      </c>
      <c r="S202" s="15">
        <f>IF($B202="","",ROUND(Q202-IF(Ayarlar!$B$6&gt;0,R202/Ayarlar!$B$6,0),2))</f>
        <v/>
      </c>
      <c r="T202" s="14">
        <f>IF($B202="","",SUMPRODUCT(('Cevap Anahtarı'!$B$2:$B$121=T$2)*('Cevap Anahtarı'!$C$2:$C$121&lt;&gt;"")*(MID($D202,'Cevap Anahtarı'!$A$2:$A$121,1)='Cevap Anahtarı'!$C$2:$C$121)))</f>
        <v/>
      </c>
      <c r="U202" s="14">
        <f>IF($B202="","",SUMPRODUCT(('Cevap Anahtarı'!$B$2:$B$121=T$2)*('Cevap Anahtarı'!$C$2:$C$121&lt;&gt;"")*(MID($D202,'Cevap Anahtarı'!$A$2:$A$121,1)&lt;&gt;"")*ISNUMBER(FIND(UPPER(MID($D202,'Cevap Anahtarı'!$A$2:$A$121,1)),"ABCDE"))*(MID($D202,'Cevap Anahtarı'!$A$2:$A$121,1)&lt;&gt;'Cevap Anahtarı'!$C$2:$C$121)))</f>
        <v/>
      </c>
      <c r="V202" s="15">
        <f>IF($B202="","",ROUND(T202-IF(Ayarlar!$B$6&gt;0,U202/Ayarlar!$B$6,0),2))</f>
        <v/>
      </c>
      <c r="W202" s="15">
        <f>IF($B202="","",G202+J202+M202+P202+S202+V202)</f>
        <v/>
      </c>
      <c r="X202" s="14">
        <f>IF($B202="","",RANK(W202,$W$4:$W$503))</f>
        <v/>
      </c>
    </row>
    <row r="203">
      <c r="E203" s="14">
        <f>IF($B203="","",SUMPRODUCT(('Cevap Anahtarı'!$B$2:$B$121=E$2)*('Cevap Anahtarı'!$C$2:$C$121&lt;&gt;"")*(MID($D203,'Cevap Anahtarı'!$A$2:$A$121,1)='Cevap Anahtarı'!$C$2:$C$121)))</f>
        <v/>
      </c>
      <c r="F203" s="14">
        <f>IF($B203="","",SUMPRODUCT(('Cevap Anahtarı'!$B$2:$B$121=E$2)*('Cevap Anahtarı'!$C$2:$C$121&lt;&gt;"")*(MID($D203,'Cevap Anahtarı'!$A$2:$A$121,1)&lt;&gt;"")*ISNUMBER(FIND(UPPER(MID($D203,'Cevap Anahtarı'!$A$2:$A$121,1)),"ABCDE"))*(MID($D203,'Cevap Anahtarı'!$A$2:$A$121,1)&lt;&gt;'Cevap Anahtarı'!$C$2:$C$121)))</f>
        <v/>
      </c>
      <c r="G203" s="15">
        <f>IF($B203="","",ROUND(E203-IF(Ayarlar!$B$6&gt;0,F203/Ayarlar!$B$6,0),2))</f>
        <v/>
      </c>
      <c r="H203" s="14">
        <f>IF($B203="","",SUMPRODUCT(('Cevap Anahtarı'!$B$2:$B$121=H$2)*('Cevap Anahtarı'!$C$2:$C$121&lt;&gt;"")*(MID($D203,'Cevap Anahtarı'!$A$2:$A$121,1)='Cevap Anahtarı'!$C$2:$C$121)))</f>
        <v/>
      </c>
      <c r="I203" s="14">
        <f>IF($B203="","",SUMPRODUCT(('Cevap Anahtarı'!$B$2:$B$121=H$2)*('Cevap Anahtarı'!$C$2:$C$121&lt;&gt;"")*(MID($D203,'Cevap Anahtarı'!$A$2:$A$121,1)&lt;&gt;"")*ISNUMBER(FIND(UPPER(MID($D203,'Cevap Anahtarı'!$A$2:$A$121,1)),"ABCDE"))*(MID($D203,'Cevap Anahtarı'!$A$2:$A$121,1)&lt;&gt;'Cevap Anahtarı'!$C$2:$C$121)))</f>
        <v/>
      </c>
      <c r="J203" s="15">
        <f>IF($B203="","",ROUND(H203-IF(Ayarlar!$B$6&gt;0,I203/Ayarlar!$B$6,0),2))</f>
        <v/>
      </c>
      <c r="K203" s="14">
        <f>IF($B203="","",SUMPRODUCT(('Cevap Anahtarı'!$B$2:$B$121=K$2)*('Cevap Anahtarı'!$C$2:$C$121&lt;&gt;"")*(MID($D203,'Cevap Anahtarı'!$A$2:$A$121,1)='Cevap Anahtarı'!$C$2:$C$121)))</f>
        <v/>
      </c>
      <c r="L203" s="14">
        <f>IF($B203="","",SUMPRODUCT(('Cevap Anahtarı'!$B$2:$B$121=K$2)*('Cevap Anahtarı'!$C$2:$C$121&lt;&gt;"")*(MID($D203,'Cevap Anahtarı'!$A$2:$A$121,1)&lt;&gt;"")*ISNUMBER(FIND(UPPER(MID($D203,'Cevap Anahtarı'!$A$2:$A$121,1)),"ABCDE"))*(MID($D203,'Cevap Anahtarı'!$A$2:$A$121,1)&lt;&gt;'Cevap Anahtarı'!$C$2:$C$121)))</f>
        <v/>
      </c>
      <c r="M203" s="15">
        <f>IF($B203="","",ROUND(K203-IF(Ayarlar!$B$6&gt;0,L203/Ayarlar!$B$6,0),2))</f>
        <v/>
      </c>
      <c r="N203" s="14">
        <f>IF($B203="","",SUMPRODUCT(('Cevap Anahtarı'!$B$2:$B$121=N$2)*('Cevap Anahtarı'!$C$2:$C$121&lt;&gt;"")*(MID($D203,'Cevap Anahtarı'!$A$2:$A$121,1)='Cevap Anahtarı'!$C$2:$C$121)))</f>
        <v/>
      </c>
      <c r="O203" s="14">
        <f>IF($B203="","",SUMPRODUCT(('Cevap Anahtarı'!$B$2:$B$121=N$2)*('Cevap Anahtarı'!$C$2:$C$121&lt;&gt;"")*(MID($D203,'Cevap Anahtarı'!$A$2:$A$121,1)&lt;&gt;"")*ISNUMBER(FIND(UPPER(MID($D203,'Cevap Anahtarı'!$A$2:$A$121,1)),"ABCDE"))*(MID($D203,'Cevap Anahtarı'!$A$2:$A$121,1)&lt;&gt;'Cevap Anahtarı'!$C$2:$C$121)))</f>
        <v/>
      </c>
      <c r="P203" s="15">
        <f>IF($B203="","",ROUND(N203-IF(Ayarlar!$B$6&gt;0,O203/Ayarlar!$B$6,0),2))</f>
        <v/>
      </c>
      <c r="Q203" s="14">
        <f>IF($B203="","",SUMPRODUCT(('Cevap Anahtarı'!$B$2:$B$121=Q$2)*('Cevap Anahtarı'!$C$2:$C$121&lt;&gt;"")*(MID($D203,'Cevap Anahtarı'!$A$2:$A$121,1)='Cevap Anahtarı'!$C$2:$C$121)))</f>
        <v/>
      </c>
      <c r="R203" s="14">
        <f>IF($B203="","",SUMPRODUCT(('Cevap Anahtarı'!$B$2:$B$121=Q$2)*('Cevap Anahtarı'!$C$2:$C$121&lt;&gt;"")*(MID($D203,'Cevap Anahtarı'!$A$2:$A$121,1)&lt;&gt;"")*ISNUMBER(FIND(UPPER(MID($D203,'Cevap Anahtarı'!$A$2:$A$121,1)),"ABCDE"))*(MID($D203,'Cevap Anahtarı'!$A$2:$A$121,1)&lt;&gt;'Cevap Anahtarı'!$C$2:$C$121)))</f>
        <v/>
      </c>
      <c r="S203" s="15">
        <f>IF($B203="","",ROUND(Q203-IF(Ayarlar!$B$6&gt;0,R203/Ayarlar!$B$6,0),2))</f>
        <v/>
      </c>
      <c r="T203" s="14">
        <f>IF($B203="","",SUMPRODUCT(('Cevap Anahtarı'!$B$2:$B$121=T$2)*('Cevap Anahtarı'!$C$2:$C$121&lt;&gt;"")*(MID($D203,'Cevap Anahtarı'!$A$2:$A$121,1)='Cevap Anahtarı'!$C$2:$C$121)))</f>
        <v/>
      </c>
      <c r="U203" s="14">
        <f>IF($B203="","",SUMPRODUCT(('Cevap Anahtarı'!$B$2:$B$121=T$2)*('Cevap Anahtarı'!$C$2:$C$121&lt;&gt;"")*(MID($D203,'Cevap Anahtarı'!$A$2:$A$121,1)&lt;&gt;"")*ISNUMBER(FIND(UPPER(MID($D203,'Cevap Anahtarı'!$A$2:$A$121,1)),"ABCDE"))*(MID($D203,'Cevap Anahtarı'!$A$2:$A$121,1)&lt;&gt;'Cevap Anahtarı'!$C$2:$C$121)))</f>
        <v/>
      </c>
      <c r="V203" s="15">
        <f>IF($B203="","",ROUND(T203-IF(Ayarlar!$B$6&gt;0,U203/Ayarlar!$B$6,0),2))</f>
        <v/>
      </c>
      <c r="W203" s="15">
        <f>IF($B203="","",G203+J203+M203+P203+S203+V203)</f>
        <v/>
      </c>
      <c r="X203" s="14">
        <f>IF($B203="","",RANK(W203,$W$4:$W$503))</f>
        <v/>
      </c>
    </row>
    <row r="204">
      <c r="E204" s="14">
        <f>IF($B204="","",SUMPRODUCT(('Cevap Anahtarı'!$B$2:$B$121=E$2)*('Cevap Anahtarı'!$C$2:$C$121&lt;&gt;"")*(MID($D204,'Cevap Anahtarı'!$A$2:$A$121,1)='Cevap Anahtarı'!$C$2:$C$121)))</f>
        <v/>
      </c>
      <c r="F204" s="14">
        <f>IF($B204="","",SUMPRODUCT(('Cevap Anahtarı'!$B$2:$B$121=E$2)*('Cevap Anahtarı'!$C$2:$C$121&lt;&gt;"")*(MID($D204,'Cevap Anahtarı'!$A$2:$A$121,1)&lt;&gt;"")*ISNUMBER(FIND(UPPER(MID($D204,'Cevap Anahtarı'!$A$2:$A$121,1)),"ABCDE"))*(MID($D204,'Cevap Anahtarı'!$A$2:$A$121,1)&lt;&gt;'Cevap Anahtarı'!$C$2:$C$121)))</f>
        <v/>
      </c>
      <c r="G204" s="15">
        <f>IF($B204="","",ROUND(E204-IF(Ayarlar!$B$6&gt;0,F204/Ayarlar!$B$6,0),2))</f>
        <v/>
      </c>
      <c r="H204" s="14">
        <f>IF($B204="","",SUMPRODUCT(('Cevap Anahtarı'!$B$2:$B$121=H$2)*('Cevap Anahtarı'!$C$2:$C$121&lt;&gt;"")*(MID($D204,'Cevap Anahtarı'!$A$2:$A$121,1)='Cevap Anahtarı'!$C$2:$C$121)))</f>
        <v/>
      </c>
      <c r="I204" s="14">
        <f>IF($B204="","",SUMPRODUCT(('Cevap Anahtarı'!$B$2:$B$121=H$2)*('Cevap Anahtarı'!$C$2:$C$121&lt;&gt;"")*(MID($D204,'Cevap Anahtarı'!$A$2:$A$121,1)&lt;&gt;"")*ISNUMBER(FIND(UPPER(MID($D204,'Cevap Anahtarı'!$A$2:$A$121,1)),"ABCDE"))*(MID($D204,'Cevap Anahtarı'!$A$2:$A$121,1)&lt;&gt;'Cevap Anahtarı'!$C$2:$C$121)))</f>
        <v/>
      </c>
      <c r="J204" s="15">
        <f>IF($B204="","",ROUND(H204-IF(Ayarlar!$B$6&gt;0,I204/Ayarlar!$B$6,0),2))</f>
        <v/>
      </c>
      <c r="K204" s="14">
        <f>IF($B204="","",SUMPRODUCT(('Cevap Anahtarı'!$B$2:$B$121=K$2)*('Cevap Anahtarı'!$C$2:$C$121&lt;&gt;"")*(MID($D204,'Cevap Anahtarı'!$A$2:$A$121,1)='Cevap Anahtarı'!$C$2:$C$121)))</f>
        <v/>
      </c>
      <c r="L204" s="14">
        <f>IF($B204="","",SUMPRODUCT(('Cevap Anahtarı'!$B$2:$B$121=K$2)*('Cevap Anahtarı'!$C$2:$C$121&lt;&gt;"")*(MID($D204,'Cevap Anahtarı'!$A$2:$A$121,1)&lt;&gt;"")*ISNUMBER(FIND(UPPER(MID($D204,'Cevap Anahtarı'!$A$2:$A$121,1)),"ABCDE"))*(MID($D204,'Cevap Anahtarı'!$A$2:$A$121,1)&lt;&gt;'Cevap Anahtarı'!$C$2:$C$121)))</f>
        <v/>
      </c>
      <c r="M204" s="15">
        <f>IF($B204="","",ROUND(K204-IF(Ayarlar!$B$6&gt;0,L204/Ayarlar!$B$6,0),2))</f>
        <v/>
      </c>
      <c r="N204" s="14">
        <f>IF($B204="","",SUMPRODUCT(('Cevap Anahtarı'!$B$2:$B$121=N$2)*('Cevap Anahtarı'!$C$2:$C$121&lt;&gt;"")*(MID($D204,'Cevap Anahtarı'!$A$2:$A$121,1)='Cevap Anahtarı'!$C$2:$C$121)))</f>
        <v/>
      </c>
      <c r="O204" s="14">
        <f>IF($B204="","",SUMPRODUCT(('Cevap Anahtarı'!$B$2:$B$121=N$2)*('Cevap Anahtarı'!$C$2:$C$121&lt;&gt;"")*(MID($D204,'Cevap Anahtarı'!$A$2:$A$121,1)&lt;&gt;"")*ISNUMBER(FIND(UPPER(MID($D204,'Cevap Anahtarı'!$A$2:$A$121,1)),"ABCDE"))*(MID($D204,'Cevap Anahtarı'!$A$2:$A$121,1)&lt;&gt;'Cevap Anahtarı'!$C$2:$C$121)))</f>
        <v/>
      </c>
      <c r="P204" s="15">
        <f>IF($B204="","",ROUND(N204-IF(Ayarlar!$B$6&gt;0,O204/Ayarlar!$B$6,0),2))</f>
        <v/>
      </c>
      <c r="Q204" s="14">
        <f>IF($B204="","",SUMPRODUCT(('Cevap Anahtarı'!$B$2:$B$121=Q$2)*('Cevap Anahtarı'!$C$2:$C$121&lt;&gt;"")*(MID($D204,'Cevap Anahtarı'!$A$2:$A$121,1)='Cevap Anahtarı'!$C$2:$C$121)))</f>
        <v/>
      </c>
      <c r="R204" s="14">
        <f>IF($B204="","",SUMPRODUCT(('Cevap Anahtarı'!$B$2:$B$121=Q$2)*('Cevap Anahtarı'!$C$2:$C$121&lt;&gt;"")*(MID($D204,'Cevap Anahtarı'!$A$2:$A$121,1)&lt;&gt;"")*ISNUMBER(FIND(UPPER(MID($D204,'Cevap Anahtarı'!$A$2:$A$121,1)),"ABCDE"))*(MID($D204,'Cevap Anahtarı'!$A$2:$A$121,1)&lt;&gt;'Cevap Anahtarı'!$C$2:$C$121)))</f>
        <v/>
      </c>
      <c r="S204" s="15">
        <f>IF($B204="","",ROUND(Q204-IF(Ayarlar!$B$6&gt;0,R204/Ayarlar!$B$6,0),2))</f>
        <v/>
      </c>
      <c r="T204" s="14">
        <f>IF($B204="","",SUMPRODUCT(('Cevap Anahtarı'!$B$2:$B$121=T$2)*('Cevap Anahtarı'!$C$2:$C$121&lt;&gt;"")*(MID($D204,'Cevap Anahtarı'!$A$2:$A$121,1)='Cevap Anahtarı'!$C$2:$C$121)))</f>
        <v/>
      </c>
      <c r="U204" s="14">
        <f>IF($B204="","",SUMPRODUCT(('Cevap Anahtarı'!$B$2:$B$121=T$2)*('Cevap Anahtarı'!$C$2:$C$121&lt;&gt;"")*(MID($D204,'Cevap Anahtarı'!$A$2:$A$121,1)&lt;&gt;"")*ISNUMBER(FIND(UPPER(MID($D204,'Cevap Anahtarı'!$A$2:$A$121,1)),"ABCDE"))*(MID($D204,'Cevap Anahtarı'!$A$2:$A$121,1)&lt;&gt;'Cevap Anahtarı'!$C$2:$C$121)))</f>
        <v/>
      </c>
      <c r="V204" s="15">
        <f>IF($B204="","",ROUND(T204-IF(Ayarlar!$B$6&gt;0,U204/Ayarlar!$B$6,0),2))</f>
        <v/>
      </c>
      <c r="W204" s="15">
        <f>IF($B204="","",G204+J204+M204+P204+S204+V204)</f>
        <v/>
      </c>
      <c r="X204" s="14">
        <f>IF($B204="","",RANK(W204,$W$4:$W$503))</f>
        <v/>
      </c>
    </row>
    <row r="205">
      <c r="E205" s="14">
        <f>IF($B205="","",SUMPRODUCT(('Cevap Anahtarı'!$B$2:$B$121=E$2)*('Cevap Anahtarı'!$C$2:$C$121&lt;&gt;"")*(MID($D205,'Cevap Anahtarı'!$A$2:$A$121,1)='Cevap Anahtarı'!$C$2:$C$121)))</f>
        <v/>
      </c>
      <c r="F205" s="14">
        <f>IF($B205="","",SUMPRODUCT(('Cevap Anahtarı'!$B$2:$B$121=E$2)*('Cevap Anahtarı'!$C$2:$C$121&lt;&gt;"")*(MID($D205,'Cevap Anahtarı'!$A$2:$A$121,1)&lt;&gt;"")*ISNUMBER(FIND(UPPER(MID($D205,'Cevap Anahtarı'!$A$2:$A$121,1)),"ABCDE"))*(MID($D205,'Cevap Anahtarı'!$A$2:$A$121,1)&lt;&gt;'Cevap Anahtarı'!$C$2:$C$121)))</f>
        <v/>
      </c>
      <c r="G205" s="15">
        <f>IF($B205="","",ROUND(E205-IF(Ayarlar!$B$6&gt;0,F205/Ayarlar!$B$6,0),2))</f>
        <v/>
      </c>
      <c r="H205" s="14">
        <f>IF($B205="","",SUMPRODUCT(('Cevap Anahtarı'!$B$2:$B$121=H$2)*('Cevap Anahtarı'!$C$2:$C$121&lt;&gt;"")*(MID($D205,'Cevap Anahtarı'!$A$2:$A$121,1)='Cevap Anahtarı'!$C$2:$C$121)))</f>
        <v/>
      </c>
      <c r="I205" s="14">
        <f>IF($B205="","",SUMPRODUCT(('Cevap Anahtarı'!$B$2:$B$121=H$2)*('Cevap Anahtarı'!$C$2:$C$121&lt;&gt;"")*(MID($D205,'Cevap Anahtarı'!$A$2:$A$121,1)&lt;&gt;"")*ISNUMBER(FIND(UPPER(MID($D205,'Cevap Anahtarı'!$A$2:$A$121,1)),"ABCDE"))*(MID($D205,'Cevap Anahtarı'!$A$2:$A$121,1)&lt;&gt;'Cevap Anahtarı'!$C$2:$C$121)))</f>
        <v/>
      </c>
      <c r="J205" s="15">
        <f>IF($B205="","",ROUND(H205-IF(Ayarlar!$B$6&gt;0,I205/Ayarlar!$B$6,0),2))</f>
        <v/>
      </c>
      <c r="K205" s="14">
        <f>IF($B205="","",SUMPRODUCT(('Cevap Anahtarı'!$B$2:$B$121=K$2)*('Cevap Anahtarı'!$C$2:$C$121&lt;&gt;"")*(MID($D205,'Cevap Anahtarı'!$A$2:$A$121,1)='Cevap Anahtarı'!$C$2:$C$121)))</f>
        <v/>
      </c>
      <c r="L205" s="14">
        <f>IF($B205="","",SUMPRODUCT(('Cevap Anahtarı'!$B$2:$B$121=K$2)*('Cevap Anahtarı'!$C$2:$C$121&lt;&gt;"")*(MID($D205,'Cevap Anahtarı'!$A$2:$A$121,1)&lt;&gt;"")*ISNUMBER(FIND(UPPER(MID($D205,'Cevap Anahtarı'!$A$2:$A$121,1)),"ABCDE"))*(MID($D205,'Cevap Anahtarı'!$A$2:$A$121,1)&lt;&gt;'Cevap Anahtarı'!$C$2:$C$121)))</f>
        <v/>
      </c>
      <c r="M205" s="15">
        <f>IF($B205="","",ROUND(K205-IF(Ayarlar!$B$6&gt;0,L205/Ayarlar!$B$6,0),2))</f>
        <v/>
      </c>
      <c r="N205" s="14">
        <f>IF($B205="","",SUMPRODUCT(('Cevap Anahtarı'!$B$2:$B$121=N$2)*('Cevap Anahtarı'!$C$2:$C$121&lt;&gt;"")*(MID($D205,'Cevap Anahtarı'!$A$2:$A$121,1)='Cevap Anahtarı'!$C$2:$C$121)))</f>
        <v/>
      </c>
      <c r="O205" s="14">
        <f>IF($B205="","",SUMPRODUCT(('Cevap Anahtarı'!$B$2:$B$121=N$2)*('Cevap Anahtarı'!$C$2:$C$121&lt;&gt;"")*(MID($D205,'Cevap Anahtarı'!$A$2:$A$121,1)&lt;&gt;"")*ISNUMBER(FIND(UPPER(MID($D205,'Cevap Anahtarı'!$A$2:$A$121,1)),"ABCDE"))*(MID($D205,'Cevap Anahtarı'!$A$2:$A$121,1)&lt;&gt;'Cevap Anahtarı'!$C$2:$C$121)))</f>
        <v/>
      </c>
      <c r="P205" s="15">
        <f>IF($B205="","",ROUND(N205-IF(Ayarlar!$B$6&gt;0,O205/Ayarlar!$B$6,0),2))</f>
        <v/>
      </c>
      <c r="Q205" s="14">
        <f>IF($B205="","",SUMPRODUCT(('Cevap Anahtarı'!$B$2:$B$121=Q$2)*('Cevap Anahtarı'!$C$2:$C$121&lt;&gt;"")*(MID($D205,'Cevap Anahtarı'!$A$2:$A$121,1)='Cevap Anahtarı'!$C$2:$C$121)))</f>
        <v/>
      </c>
      <c r="R205" s="14">
        <f>IF($B205="","",SUMPRODUCT(('Cevap Anahtarı'!$B$2:$B$121=Q$2)*('Cevap Anahtarı'!$C$2:$C$121&lt;&gt;"")*(MID($D205,'Cevap Anahtarı'!$A$2:$A$121,1)&lt;&gt;"")*ISNUMBER(FIND(UPPER(MID($D205,'Cevap Anahtarı'!$A$2:$A$121,1)),"ABCDE"))*(MID($D205,'Cevap Anahtarı'!$A$2:$A$121,1)&lt;&gt;'Cevap Anahtarı'!$C$2:$C$121)))</f>
        <v/>
      </c>
      <c r="S205" s="15">
        <f>IF($B205="","",ROUND(Q205-IF(Ayarlar!$B$6&gt;0,R205/Ayarlar!$B$6,0),2))</f>
        <v/>
      </c>
      <c r="T205" s="14">
        <f>IF($B205="","",SUMPRODUCT(('Cevap Anahtarı'!$B$2:$B$121=T$2)*('Cevap Anahtarı'!$C$2:$C$121&lt;&gt;"")*(MID($D205,'Cevap Anahtarı'!$A$2:$A$121,1)='Cevap Anahtarı'!$C$2:$C$121)))</f>
        <v/>
      </c>
      <c r="U205" s="14">
        <f>IF($B205="","",SUMPRODUCT(('Cevap Anahtarı'!$B$2:$B$121=T$2)*('Cevap Anahtarı'!$C$2:$C$121&lt;&gt;"")*(MID($D205,'Cevap Anahtarı'!$A$2:$A$121,1)&lt;&gt;"")*ISNUMBER(FIND(UPPER(MID($D205,'Cevap Anahtarı'!$A$2:$A$121,1)),"ABCDE"))*(MID($D205,'Cevap Anahtarı'!$A$2:$A$121,1)&lt;&gt;'Cevap Anahtarı'!$C$2:$C$121)))</f>
        <v/>
      </c>
      <c r="V205" s="15">
        <f>IF($B205="","",ROUND(T205-IF(Ayarlar!$B$6&gt;0,U205/Ayarlar!$B$6,0),2))</f>
        <v/>
      </c>
      <c r="W205" s="15">
        <f>IF($B205="","",G205+J205+M205+P205+S205+V205)</f>
        <v/>
      </c>
      <c r="X205" s="14">
        <f>IF($B205="","",RANK(W205,$W$4:$W$503))</f>
        <v/>
      </c>
    </row>
    <row r="206">
      <c r="E206" s="14">
        <f>IF($B206="","",SUMPRODUCT(('Cevap Anahtarı'!$B$2:$B$121=E$2)*('Cevap Anahtarı'!$C$2:$C$121&lt;&gt;"")*(MID($D206,'Cevap Anahtarı'!$A$2:$A$121,1)='Cevap Anahtarı'!$C$2:$C$121)))</f>
        <v/>
      </c>
      <c r="F206" s="14">
        <f>IF($B206="","",SUMPRODUCT(('Cevap Anahtarı'!$B$2:$B$121=E$2)*('Cevap Anahtarı'!$C$2:$C$121&lt;&gt;"")*(MID($D206,'Cevap Anahtarı'!$A$2:$A$121,1)&lt;&gt;"")*ISNUMBER(FIND(UPPER(MID($D206,'Cevap Anahtarı'!$A$2:$A$121,1)),"ABCDE"))*(MID($D206,'Cevap Anahtarı'!$A$2:$A$121,1)&lt;&gt;'Cevap Anahtarı'!$C$2:$C$121)))</f>
        <v/>
      </c>
      <c r="G206" s="15">
        <f>IF($B206="","",ROUND(E206-IF(Ayarlar!$B$6&gt;0,F206/Ayarlar!$B$6,0),2))</f>
        <v/>
      </c>
      <c r="H206" s="14">
        <f>IF($B206="","",SUMPRODUCT(('Cevap Anahtarı'!$B$2:$B$121=H$2)*('Cevap Anahtarı'!$C$2:$C$121&lt;&gt;"")*(MID($D206,'Cevap Anahtarı'!$A$2:$A$121,1)='Cevap Anahtarı'!$C$2:$C$121)))</f>
        <v/>
      </c>
      <c r="I206" s="14">
        <f>IF($B206="","",SUMPRODUCT(('Cevap Anahtarı'!$B$2:$B$121=H$2)*('Cevap Anahtarı'!$C$2:$C$121&lt;&gt;"")*(MID($D206,'Cevap Anahtarı'!$A$2:$A$121,1)&lt;&gt;"")*ISNUMBER(FIND(UPPER(MID($D206,'Cevap Anahtarı'!$A$2:$A$121,1)),"ABCDE"))*(MID($D206,'Cevap Anahtarı'!$A$2:$A$121,1)&lt;&gt;'Cevap Anahtarı'!$C$2:$C$121)))</f>
        <v/>
      </c>
      <c r="J206" s="15">
        <f>IF($B206="","",ROUND(H206-IF(Ayarlar!$B$6&gt;0,I206/Ayarlar!$B$6,0),2))</f>
        <v/>
      </c>
      <c r="K206" s="14">
        <f>IF($B206="","",SUMPRODUCT(('Cevap Anahtarı'!$B$2:$B$121=K$2)*('Cevap Anahtarı'!$C$2:$C$121&lt;&gt;"")*(MID($D206,'Cevap Anahtarı'!$A$2:$A$121,1)='Cevap Anahtarı'!$C$2:$C$121)))</f>
        <v/>
      </c>
      <c r="L206" s="14">
        <f>IF($B206="","",SUMPRODUCT(('Cevap Anahtarı'!$B$2:$B$121=K$2)*('Cevap Anahtarı'!$C$2:$C$121&lt;&gt;"")*(MID($D206,'Cevap Anahtarı'!$A$2:$A$121,1)&lt;&gt;"")*ISNUMBER(FIND(UPPER(MID($D206,'Cevap Anahtarı'!$A$2:$A$121,1)),"ABCDE"))*(MID($D206,'Cevap Anahtarı'!$A$2:$A$121,1)&lt;&gt;'Cevap Anahtarı'!$C$2:$C$121)))</f>
        <v/>
      </c>
      <c r="M206" s="15">
        <f>IF($B206="","",ROUND(K206-IF(Ayarlar!$B$6&gt;0,L206/Ayarlar!$B$6,0),2))</f>
        <v/>
      </c>
      <c r="N206" s="14">
        <f>IF($B206="","",SUMPRODUCT(('Cevap Anahtarı'!$B$2:$B$121=N$2)*('Cevap Anahtarı'!$C$2:$C$121&lt;&gt;"")*(MID($D206,'Cevap Anahtarı'!$A$2:$A$121,1)='Cevap Anahtarı'!$C$2:$C$121)))</f>
        <v/>
      </c>
      <c r="O206" s="14">
        <f>IF($B206="","",SUMPRODUCT(('Cevap Anahtarı'!$B$2:$B$121=N$2)*('Cevap Anahtarı'!$C$2:$C$121&lt;&gt;"")*(MID($D206,'Cevap Anahtarı'!$A$2:$A$121,1)&lt;&gt;"")*ISNUMBER(FIND(UPPER(MID($D206,'Cevap Anahtarı'!$A$2:$A$121,1)),"ABCDE"))*(MID($D206,'Cevap Anahtarı'!$A$2:$A$121,1)&lt;&gt;'Cevap Anahtarı'!$C$2:$C$121)))</f>
        <v/>
      </c>
      <c r="P206" s="15">
        <f>IF($B206="","",ROUND(N206-IF(Ayarlar!$B$6&gt;0,O206/Ayarlar!$B$6,0),2))</f>
        <v/>
      </c>
      <c r="Q206" s="14">
        <f>IF($B206="","",SUMPRODUCT(('Cevap Anahtarı'!$B$2:$B$121=Q$2)*('Cevap Anahtarı'!$C$2:$C$121&lt;&gt;"")*(MID($D206,'Cevap Anahtarı'!$A$2:$A$121,1)='Cevap Anahtarı'!$C$2:$C$121)))</f>
        <v/>
      </c>
      <c r="R206" s="14">
        <f>IF($B206="","",SUMPRODUCT(('Cevap Anahtarı'!$B$2:$B$121=Q$2)*('Cevap Anahtarı'!$C$2:$C$121&lt;&gt;"")*(MID($D206,'Cevap Anahtarı'!$A$2:$A$121,1)&lt;&gt;"")*ISNUMBER(FIND(UPPER(MID($D206,'Cevap Anahtarı'!$A$2:$A$121,1)),"ABCDE"))*(MID($D206,'Cevap Anahtarı'!$A$2:$A$121,1)&lt;&gt;'Cevap Anahtarı'!$C$2:$C$121)))</f>
        <v/>
      </c>
      <c r="S206" s="15">
        <f>IF($B206="","",ROUND(Q206-IF(Ayarlar!$B$6&gt;0,R206/Ayarlar!$B$6,0),2))</f>
        <v/>
      </c>
      <c r="T206" s="14">
        <f>IF($B206="","",SUMPRODUCT(('Cevap Anahtarı'!$B$2:$B$121=T$2)*('Cevap Anahtarı'!$C$2:$C$121&lt;&gt;"")*(MID($D206,'Cevap Anahtarı'!$A$2:$A$121,1)='Cevap Anahtarı'!$C$2:$C$121)))</f>
        <v/>
      </c>
      <c r="U206" s="14">
        <f>IF($B206="","",SUMPRODUCT(('Cevap Anahtarı'!$B$2:$B$121=T$2)*('Cevap Anahtarı'!$C$2:$C$121&lt;&gt;"")*(MID($D206,'Cevap Anahtarı'!$A$2:$A$121,1)&lt;&gt;"")*ISNUMBER(FIND(UPPER(MID($D206,'Cevap Anahtarı'!$A$2:$A$121,1)),"ABCDE"))*(MID($D206,'Cevap Anahtarı'!$A$2:$A$121,1)&lt;&gt;'Cevap Anahtarı'!$C$2:$C$121)))</f>
        <v/>
      </c>
      <c r="V206" s="15">
        <f>IF($B206="","",ROUND(T206-IF(Ayarlar!$B$6&gt;0,U206/Ayarlar!$B$6,0),2))</f>
        <v/>
      </c>
      <c r="W206" s="15">
        <f>IF($B206="","",G206+J206+M206+P206+S206+V206)</f>
        <v/>
      </c>
      <c r="X206" s="14">
        <f>IF($B206="","",RANK(W206,$W$4:$W$503))</f>
        <v/>
      </c>
    </row>
    <row r="207">
      <c r="E207" s="14">
        <f>IF($B207="","",SUMPRODUCT(('Cevap Anahtarı'!$B$2:$B$121=E$2)*('Cevap Anahtarı'!$C$2:$C$121&lt;&gt;"")*(MID($D207,'Cevap Anahtarı'!$A$2:$A$121,1)='Cevap Anahtarı'!$C$2:$C$121)))</f>
        <v/>
      </c>
      <c r="F207" s="14">
        <f>IF($B207="","",SUMPRODUCT(('Cevap Anahtarı'!$B$2:$B$121=E$2)*('Cevap Anahtarı'!$C$2:$C$121&lt;&gt;"")*(MID($D207,'Cevap Anahtarı'!$A$2:$A$121,1)&lt;&gt;"")*ISNUMBER(FIND(UPPER(MID($D207,'Cevap Anahtarı'!$A$2:$A$121,1)),"ABCDE"))*(MID($D207,'Cevap Anahtarı'!$A$2:$A$121,1)&lt;&gt;'Cevap Anahtarı'!$C$2:$C$121)))</f>
        <v/>
      </c>
      <c r="G207" s="15">
        <f>IF($B207="","",ROUND(E207-IF(Ayarlar!$B$6&gt;0,F207/Ayarlar!$B$6,0),2))</f>
        <v/>
      </c>
      <c r="H207" s="14">
        <f>IF($B207="","",SUMPRODUCT(('Cevap Anahtarı'!$B$2:$B$121=H$2)*('Cevap Anahtarı'!$C$2:$C$121&lt;&gt;"")*(MID($D207,'Cevap Anahtarı'!$A$2:$A$121,1)='Cevap Anahtarı'!$C$2:$C$121)))</f>
        <v/>
      </c>
      <c r="I207" s="14">
        <f>IF($B207="","",SUMPRODUCT(('Cevap Anahtarı'!$B$2:$B$121=H$2)*('Cevap Anahtarı'!$C$2:$C$121&lt;&gt;"")*(MID($D207,'Cevap Anahtarı'!$A$2:$A$121,1)&lt;&gt;"")*ISNUMBER(FIND(UPPER(MID($D207,'Cevap Anahtarı'!$A$2:$A$121,1)),"ABCDE"))*(MID($D207,'Cevap Anahtarı'!$A$2:$A$121,1)&lt;&gt;'Cevap Anahtarı'!$C$2:$C$121)))</f>
        <v/>
      </c>
      <c r="J207" s="15">
        <f>IF($B207="","",ROUND(H207-IF(Ayarlar!$B$6&gt;0,I207/Ayarlar!$B$6,0),2))</f>
        <v/>
      </c>
      <c r="K207" s="14">
        <f>IF($B207="","",SUMPRODUCT(('Cevap Anahtarı'!$B$2:$B$121=K$2)*('Cevap Anahtarı'!$C$2:$C$121&lt;&gt;"")*(MID($D207,'Cevap Anahtarı'!$A$2:$A$121,1)='Cevap Anahtarı'!$C$2:$C$121)))</f>
        <v/>
      </c>
      <c r="L207" s="14">
        <f>IF($B207="","",SUMPRODUCT(('Cevap Anahtarı'!$B$2:$B$121=K$2)*('Cevap Anahtarı'!$C$2:$C$121&lt;&gt;"")*(MID($D207,'Cevap Anahtarı'!$A$2:$A$121,1)&lt;&gt;"")*ISNUMBER(FIND(UPPER(MID($D207,'Cevap Anahtarı'!$A$2:$A$121,1)),"ABCDE"))*(MID($D207,'Cevap Anahtarı'!$A$2:$A$121,1)&lt;&gt;'Cevap Anahtarı'!$C$2:$C$121)))</f>
        <v/>
      </c>
      <c r="M207" s="15">
        <f>IF($B207="","",ROUND(K207-IF(Ayarlar!$B$6&gt;0,L207/Ayarlar!$B$6,0),2))</f>
        <v/>
      </c>
      <c r="N207" s="14">
        <f>IF($B207="","",SUMPRODUCT(('Cevap Anahtarı'!$B$2:$B$121=N$2)*('Cevap Anahtarı'!$C$2:$C$121&lt;&gt;"")*(MID($D207,'Cevap Anahtarı'!$A$2:$A$121,1)='Cevap Anahtarı'!$C$2:$C$121)))</f>
        <v/>
      </c>
      <c r="O207" s="14">
        <f>IF($B207="","",SUMPRODUCT(('Cevap Anahtarı'!$B$2:$B$121=N$2)*('Cevap Anahtarı'!$C$2:$C$121&lt;&gt;"")*(MID($D207,'Cevap Anahtarı'!$A$2:$A$121,1)&lt;&gt;"")*ISNUMBER(FIND(UPPER(MID($D207,'Cevap Anahtarı'!$A$2:$A$121,1)),"ABCDE"))*(MID($D207,'Cevap Anahtarı'!$A$2:$A$121,1)&lt;&gt;'Cevap Anahtarı'!$C$2:$C$121)))</f>
        <v/>
      </c>
      <c r="P207" s="15">
        <f>IF($B207="","",ROUND(N207-IF(Ayarlar!$B$6&gt;0,O207/Ayarlar!$B$6,0),2))</f>
        <v/>
      </c>
      <c r="Q207" s="14">
        <f>IF($B207="","",SUMPRODUCT(('Cevap Anahtarı'!$B$2:$B$121=Q$2)*('Cevap Anahtarı'!$C$2:$C$121&lt;&gt;"")*(MID($D207,'Cevap Anahtarı'!$A$2:$A$121,1)='Cevap Anahtarı'!$C$2:$C$121)))</f>
        <v/>
      </c>
      <c r="R207" s="14">
        <f>IF($B207="","",SUMPRODUCT(('Cevap Anahtarı'!$B$2:$B$121=Q$2)*('Cevap Anahtarı'!$C$2:$C$121&lt;&gt;"")*(MID($D207,'Cevap Anahtarı'!$A$2:$A$121,1)&lt;&gt;"")*ISNUMBER(FIND(UPPER(MID($D207,'Cevap Anahtarı'!$A$2:$A$121,1)),"ABCDE"))*(MID($D207,'Cevap Anahtarı'!$A$2:$A$121,1)&lt;&gt;'Cevap Anahtarı'!$C$2:$C$121)))</f>
        <v/>
      </c>
      <c r="S207" s="15">
        <f>IF($B207="","",ROUND(Q207-IF(Ayarlar!$B$6&gt;0,R207/Ayarlar!$B$6,0),2))</f>
        <v/>
      </c>
      <c r="T207" s="14">
        <f>IF($B207="","",SUMPRODUCT(('Cevap Anahtarı'!$B$2:$B$121=T$2)*('Cevap Anahtarı'!$C$2:$C$121&lt;&gt;"")*(MID($D207,'Cevap Anahtarı'!$A$2:$A$121,1)='Cevap Anahtarı'!$C$2:$C$121)))</f>
        <v/>
      </c>
      <c r="U207" s="14">
        <f>IF($B207="","",SUMPRODUCT(('Cevap Anahtarı'!$B$2:$B$121=T$2)*('Cevap Anahtarı'!$C$2:$C$121&lt;&gt;"")*(MID($D207,'Cevap Anahtarı'!$A$2:$A$121,1)&lt;&gt;"")*ISNUMBER(FIND(UPPER(MID($D207,'Cevap Anahtarı'!$A$2:$A$121,1)),"ABCDE"))*(MID($D207,'Cevap Anahtarı'!$A$2:$A$121,1)&lt;&gt;'Cevap Anahtarı'!$C$2:$C$121)))</f>
        <v/>
      </c>
      <c r="V207" s="15">
        <f>IF($B207="","",ROUND(T207-IF(Ayarlar!$B$6&gt;0,U207/Ayarlar!$B$6,0),2))</f>
        <v/>
      </c>
      <c r="W207" s="15">
        <f>IF($B207="","",G207+J207+M207+P207+S207+V207)</f>
        <v/>
      </c>
      <c r="X207" s="14">
        <f>IF($B207="","",RANK(W207,$W$4:$W$503))</f>
        <v/>
      </c>
    </row>
    <row r="208">
      <c r="E208" s="14">
        <f>IF($B208="","",SUMPRODUCT(('Cevap Anahtarı'!$B$2:$B$121=E$2)*('Cevap Anahtarı'!$C$2:$C$121&lt;&gt;"")*(MID($D208,'Cevap Anahtarı'!$A$2:$A$121,1)='Cevap Anahtarı'!$C$2:$C$121)))</f>
        <v/>
      </c>
      <c r="F208" s="14">
        <f>IF($B208="","",SUMPRODUCT(('Cevap Anahtarı'!$B$2:$B$121=E$2)*('Cevap Anahtarı'!$C$2:$C$121&lt;&gt;"")*(MID($D208,'Cevap Anahtarı'!$A$2:$A$121,1)&lt;&gt;"")*ISNUMBER(FIND(UPPER(MID($D208,'Cevap Anahtarı'!$A$2:$A$121,1)),"ABCDE"))*(MID($D208,'Cevap Anahtarı'!$A$2:$A$121,1)&lt;&gt;'Cevap Anahtarı'!$C$2:$C$121)))</f>
        <v/>
      </c>
      <c r="G208" s="15">
        <f>IF($B208="","",ROUND(E208-IF(Ayarlar!$B$6&gt;0,F208/Ayarlar!$B$6,0),2))</f>
        <v/>
      </c>
      <c r="H208" s="14">
        <f>IF($B208="","",SUMPRODUCT(('Cevap Anahtarı'!$B$2:$B$121=H$2)*('Cevap Anahtarı'!$C$2:$C$121&lt;&gt;"")*(MID($D208,'Cevap Anahtarı'!$A$2:$A$121,1)='Cevap Anahtarı'!$C$2:$C$121)))</f>
        <v/>
      </c>
      <c r="I208" s="14">
        <f>IF($B208="","",SUMPRODUCT(('Cevap Anahtarı'!$B$2:$B$121=H$2)*('Cevap Anahtarı'!$C$2:$C$121&lt;&gt;"")*(MID($D208,'Cevap Anahtarı'!$A$2:$A$121,1)&lt;&gt;"")*ISNUMBER(FIND(UPPER(MID($D208,'Cevap Anahtarı'!$A$2:$A$121,1)),"ABCDE"))*(MID($D208,'Cevap Anahtarı'!$A$2:$A$121,1)&lt;&gt;'Cevap Anahtarı'!$C$2:$C$121)))</f>
        <v/>
      </c>
      <c r="J208" s="15">
        <f>IF($B208="","",ROUND(H208-IF(Ayarlar!$B$6&gt;0,I208/Ayarlar!$B$6,0),2))</f>
        <v/>
      </c>
      <c r="K208" s="14">
        <f>IF($B208="","",SUMPRODUCT(('Cevap Anahtarı'!$B$2:$B$121=K$2)*('Cevap Anahtarı'!$C$2:$C$121&lt;&gt;"")*(MID($D208,'Cevap Anahtarı'!$A$2:$A$121,1)='Cevap Anahtarı'!$C$2:$C$121)))</f>
        <v/>
      </c>
      <c r="L208" s="14">
        <f>IF($B208="","",SUMPRODUCT(('Cevap Anahtarı'!$B$2:$B$121=K$2)*('Cevap Anahtarı'!$C$2:$C$121&lt;&gt;"")*(MID($D208,'Cevap Anahtarı'!$A$2:$A$121,1)&lt;&gt;"")*ISNUMBER(FIND(UPPER(MID($D208,'Cevap Anahtarı'!$A$2:$A$121,1)),"ABCDE"))*(MID($D208,'Cevap Anahtarı'!$A$2:$A$121,1)&lt;&gt;'Cevap Anahtarı'!$C$2:$C$121)))</f>
        <v/>
      </c>
      <c r="M208" s="15">
        <f>IF($B208="","",ROUND(K208-IF(Ayarlar!$B$6&gt;0,L208/Ayarlar!$B$6,0),2))</f>
        <v/>
      </c>
      <c r="N208" s="14">
        <f>IF($B208="","",SUMPRODUCT(('Cevap Anahtarı'!$B$2:$B$121=N$2)*('Cevap Anahtarı'!$C$2:$C$121&lt;&gt;"")*(MID($D208,'Cevap Anahtarı'!$A$2:$A$121,1)='Cevap Anahtarı'!$C$2:$C$121)))</f>
        <v/>
      </c>
      <c r="O208" s="14">
        <f>IF($B208="","",SUMPRODUCT(('Cevap Anahtarı'!$B$2:$B$121=N$2)*('Cevap Anahtarı'!$C$2:$C$121&lt;&gt;"")*(MID($D208,'Cevap Anahtarı'!$A$2:$A$121,1)&lt;&gt;"")*ISNUMBER(FIND(UPPER(MID($D208,'Cevap Anahtarı'!$A$2:$A$121,1)),"ABCDE"))*(MID($D208,'Cevap Anahtarı'!$A$2:$A$121,1)&lt;&gt;'Cevap Anahtarı'!$C$2:$C$121)))</f>
        <v/>
      </c>
      <c r="P208" s="15">
        <f>IF($B208="","",ROUND(N208-IF(Ayarlar!$B$6&gt;0,O208/Ayarlar!$B$6,0),2))</f>
        <v/>
      </c>
      <c r="Q208" s="14">
        <f>IF($B208="","",SUMPRODUCT(('Cevap Anahtarı'!$B$2:$B$121=Q$2)*('Cevap Anahtarı'!$C$2:$C$121&lt;&gt;"")*(MID($D208,'Cevap Anahtarı'!$A$2:$A$121,1)='Cevap Anahtarı'!$C$2:$C$121)))</f>
        <v/>
      </c>
      <c r="R208" s="14">
        <f>IF($B208="","",SUMPRODUCT(('Cevap Anahtarı'!$B$2:$B$121=Q$2)*('Cevap Anahtarı'!$C$2:$C$121&lt;&gt;"")*(MID($D208,'Cevap Anahtarı'!$A$2:$A$121,1)&lt;&gt;"")*ISNUMBER(FIND(UPPER(MID($D208,'Cevap Anahtarı'!$A$2:$A$121,1)),"ABCDE"))*(MID($D208,'Cevap Anahtarı'!$A$2:$A$121,1)&lt;&gt;'Cevap Anahtarı'!$C$2:$C$121)))</f>
        <v/>
      </c>
      <c r="S208" s="15">
        <f>IF($B208="","",ROUND(Q208-IF(Ayarlar!$B$6&gt;0,R208/Ayarlar!$B$6,0),2))</f>
        <v/>
      </c>
      <c r="T208" s="14">
        <f>IF($B208="","",SUMPRODUCT(('Cevap Anahtarı'!$B$2:$B$121=T$2)*('Cevap Anahtarı'!$C$2:$C$121&lt;&gt;"")*(MID($D208,'Cevap Anahtarı'!$A$2:$A$121,1)='Cevap Anahtarı'!$C$2:$C$121)))</f>
        <v/>
      </c>
      <c r="U208" s="14">
        <f>IF($B208="","",SUMPRODUCT(('Cevap Anahtarı'!$B$2:$B$121=T$2)*('Cevap Anahtarı'!$C$2:$C$121&lt;&gt;"")*(MID($D208,'Cevap Anahtarı'!$A$2:$A$121,1)&lt;&gt;"")*ISNUMBER(FIND(UPPER(MID($D208,'Cevap Anahtarı'!$A$2:$A$121,1)),"ABCDE"))*(MID($D208,'Cevap Anahtarı'!$A$2:$A$121,1)&lt;&gt;'Cevap Anahtarı'!$C$2:$C$121)))</f>
        <v/>
      </c>
      <c r="V208" s="15">
        <f>IF($B208="","",ROUND(T208-IF(Ayarlar!$B$6&gt;0,U208/Ayarlar!$B$6,0),2))</f>
        <v/>
      </c>
      <c r="W208" s="15">
        <f>IF($B208="","",G208+J208+M208+P208+S208+V208)</f>
        <v/>
      </c>
      <c r="X208" s="14">
        <f>IF($B208="","",RANK(W208,$W$4:$W$503))</f>
        <v/>
      </c>
    </row>
    <row r="209">
      <c r="E209" s="14">
        <f>IF($B209="","",SUMPRODUCT(('Cevap Anahtarı'!$B$2:$B$121=E$2)*('Cevap Anahtarı'!$C$2:$C$121&lt;&gt;"")*(MID($D209,'Cevap Anahtarı'!$A$2:$A$121,1)='Cevap Anahtarı'!$C$2:$C$121)))</f>
        <v/>
      </c>
      <c r="F209" s="14">
        <f>IF($B209="","",SUMPRODUCT(('Cevap Anahtarı'!$B$2:$B$121=E$2)*('Cevap Anahtarı'!$C$2:$C$121&lt;&gt;"")*(MID($D209,'Cevap Anahtarı'!$A$2:$A$121,1)&lt;&gt;"")*ISNUMBER(FIND(UPPER(MID($D209,'Cevap Anahtarı'!$A$2:$A$121,1)),"ABCDE"))*(MID($D209,'Cevap Anahtarı'!$A$2:$A$121,1)&lt;&gt;'Cevap Anahtarı'!$C$2:$C$121)))</f>
        <v/>
      </c>
      <c r="G209" s="15">
        <f>IF($B209="","",ROUND(E209-IF(Ayarlar!$B$6&gt;0,F209/Ayarlar!$B$6,0),2))</f>
        <v/>
      </c>
      <c r="H209" s="14">
        <f>IF($B209="","",SUMPRODUCT(('Cevap Anahtarı'!$B$2:$B$121=H$2)*('Cevap Anahtarı'!$C$2:$C$121&lt;&gt;"")*(MID($D209,'Cevap Anahtarı'!$A$2:$A$121,1)='Cevap Anahtarı'!$C$2:$C$121)))</f>
        <v/>
      </c>
      <c r="I209" s="14">
        <f>IF($B209="","",SUMPRODUCT(('Cevap Anahtarı'!$B$2:$B$121=H$2)*('Cevap Anahtarı'!$C$2:$C$121&lt;&gt;"")*(MID($D209,'Cevap Anahtarı'!$A$2:$A$121,1)&lt;&gt;"")*ISNUMBER(FIND(UPPER(MID($D209,'Cevap Anahtarı'!$A$2:$A$121,1)),"ABCDE"))*(MID($D209,'Cevap Anahtarı'!$A$2:$A$121,1)&lt;&gt;'Cevap Anahtarı'!$C$2:$C$121)))</f>
        <v/>
      </c>
      <c r="J209" s="15">
        <f>IF($B209="","",ROUND(H209-IF(Ayarlar!$B$6&gt;0,I209/Ayarlar!$B$6,0),2))</f>
        <v/>
      </c>
      <c r="K209" s="14">
        <f>IF($B209="","",SUMPRODUCT(('Cevap Anahtarı'!$B$2:$B$121=K$2)*('Cevap Anahtarı'!$C$2:$C$121&lt;&gt;"")*(MID($D209,'Cevap Anahtarı'!$A$2:$A$121,1)='Cevap Anahtarı'!$C$2:$C$121)))</f>
        <v/>
      </c>
      <c r="L209" s="14">
        <f>IF($B209="","",SUMPRODUCT(('Cevap Anahtarı'!$B$2:$B$121=K$2)*('Cevap Anahtarı'!$C$2:$C$121&lt;&gt;"")*(MID($D209,'Cevap Anahtarı'!$A$2:$A$121,1)&lt;&gt;"")*ISNUMBER(FIND(UPPER(MID($D209,'Cevap Anahtarı'!$A$2:$A$121,1)),"ABCDE"))*(MID($D209,'Cevap Anahtarı'!$A$2:$A$121,1)&lt;&gt;'Cevap Anahtarı'!$C$2:$C$121)))</f>
        <v/>
      </c>
      <c r="M209" s="15">
        <f>IF($B209="","",ROUND(K209-IF(Ayarlar!$B$6&gt;0,L209/Ayarlar!$B$6,0),2))</f>
        <v/>
      </c>
      <c r="N209" s="14">
        <f>IF($B209="","",SUMPRODUCT(('Cevap Anahtarı'!$B$2:$B$121=N$2)*('Cevap Anahtarı'!$C$2:$C$121&lt;&gt;"")*(MID($D209,'Cevap Anahtarı'!$A$2:$A$121,1)='Cevap Anahtarı'!$C$2:$C$121)))</f>
        <v/>
      </c>
      <c r="O209" s="14">
        <f>IF($B209="","",SUMPRODUCT(('Cevap Anahtarı'!$B$2:$B$121=N$2)*('Cevap Anahtarı'!$C$2:$C$121&lt;&gt;"")*(MID($D209,'Cevap Anahtarı'!$A$2:$A$121,1)&lt;&gt;"")*ISNUMBER(FIND(UPPER(MID($D209,'Cevap Anahtarı'!$A$2:$A$121,1)),"ABCDE"))*(MID($D209,'Cevap Anahtarı'!$A$2:$A$121,1)&lt;&gt;'Cevap Anahtarı'!$C$2:$C$121)))</f>
        <v/>
      </c>
      <c r="P209" s="15">
        <f>IF($B209="","",ROUND(N209-IF(Ayarlar!$B$6&gt;0,O209/Ayarlar!$B$6,0),2))</f>
        <v/>
      </c>
      <c r="Q209" s="14">
        <f>IF($B209="","",SUMPRODUCT(('Cevap Anahtarı'!$B$2:$B$121=Q$2)*('Cevap Anahtarı'!$C$2:$C$121&lt;&gt;"")*(MID($D209,'Cevap Anahtarı'!$A$2:$A$121,1)='Cevap Anahtarı'!$C$2:$C$121)))</f>
        <v/>
      </c>
      <c r="R209" s="14">
        <f>IF($B209="","",SUMPRODUCT(('Cevap Anahtarı'!$B$2:$B$121=Q$2)*('Cevap Anahtarı'!$C$2:$C$121&lt;&gt;"")*(MID($D209,'Cevap Anahtarı'!$A$2:$A$121,1)&lt;&gt;"")*ISNUMBER(FIND(UPPER(MID($D209,'Cevap Anahtarı'!$A$2:$A$121,1)),"ABCDE"))*(MID($D209,'Cevap Anahtarı'!$A$2:$A$121,1)&lt;&gt;'Cevap Anahtarı'!$C$2:$C$121)))</f>
        <v/>
      </c>
      <c r="S209" s="15">
        <f>IF($B209="","",ROUND(Q209-IF(Ayarlar!$B$6&gt;0,R209/Ayarlar!$B$6,0),2))</f>
        <v/>
      </c>
      <c r="T209" s="14">
        <f>IF($B209="","",SUMPRODUCT(('Cevap Anahtarı'!$B$2:$B$121=T$2)*('Cevap Anahtarı'!$C$2:$C$121&lt;&gt;"")*(MID($D209,'Cevap Anahtarı'!$A$2:$A$121,1)='Cevap Anahtarı'!$C$2:$C$121)))</f>
        <v/>
      </c>
      <c r="U209" s="14">
        <f>IF($B209="","",SUMPRODUCT(('Cevap Anahtarı'!$B$2:$B$121=T$2)*('Cevap Anahtarı'!$C$2:$C$121&lt;&gt;"")*(MID($D209,'Cevap Anahtarı'!$A$2:$A$121,1)&lt;&gt;"")*ISNUMBER(FIND(UPPER(MID($D209,'Cevap Anahtarı'!$A$2:$A$121,1)),"ABCDE"))*(MID($D209,'Cevap Anahtarı'!$A$2:$A$121,1)&lt;&gt;'Cevap Anahtarı'!$C$2:$C$121)))</f>
        <v/>
      </c>
      <c r="V209" s="15">
        <f>IF($B209="","",ROUND(T209-IF(Ayarlar!$B$6&gt;0,U209/Ayarlar!$B$6,0),2))</f>
        <v/>
      </c>
      <c r="W209" s="15">
        <f>IF($B209="","",G209+J209+M209+P209+S209+V209)</f>
        <v/>
      </c>
      <c r="X209" s="14">
        <f>IF($B209="","",RANK(W209,$W$4:$W$503))</f>
        <v/>
      </c>
    </row>
    <row r="210">
      <c r="E210" s="14">
        <f>IF($B210="","",SUMPRODUCT(('Cevap Anahtarı'!$B$2:$B$121=E$2)*('Cevap Anahtarı'!$C$2:$C$121&lt;&gt;"")*(MID($D210,'Cevap Anahtarı'!$A$2:$A$121,1)='Cevap Anahtarı'!$C$2:$C$121)))</f>
        <v/>
      </c>
      <c r="F210" s="14">
        <f>IF($B210="","",SUMPRODUCT(('Cevap Anahtarı'!$B$2:$B$121=E$2)*('Cevap Anahtarı'!$C$2:$C$121&lt;&gt;"")*(MID($D210,'Cevap Anahtarı'!$A$2:$A$121,1)&lt;&gt;"")*ISNUMBER(FIND(UPPER(MID($D210,'Cevap Anahtarı'!$A$2:$A$121,1)),"ABCDE"))*(MID($D210,'Cevap Anahtarı'!$A$2:$A$121,1)&lt;&gt;'Cevap Anahtarı'!$C$2:$C$121)))</f>
        <v/>
      </c>
      <c r="G210" s="15">
        <f>IF($B210="","",ROUND(E210-IF(Ayarlar!$B$6&gt;0,F210/Ayarlar!$B$6,0),2))</f>
        <v/>
      </c>
      <c r="H210" s="14">
        <f>IF($B210="","",SUMPRODUCT(('Cevap Anahtarı'!$B$2:$B$121=H$2)*('Cevap Anahtarı'!$C$2:$C$121&lt;&gt;"")*(MID($D210,'Cevap Anahtarı'!$A$2:$A$121,1)='Cevap Anahtarı'!$C$2:$C$121)))</f>
        <v/>
      </c>
      <c r="I210" s="14">
        <f>IF($B210="","",SUMPRODUCT(('Cevap Anahtarı'!$B$2:$B$121=H$2)*('Cevap Anahtarı'!$C$2:$C$121&lt;&gt;"")*(MID($D210,'Cevap Anahtarı'!$A$2:$A$121,1)&lt;&gt;"")*ISNUMBER(FIND(UPPER(MID($D210,'Cevap Anahtarı'!$A$2:$A$121,1)),"ABCDE"))*(MID($D210,'Cevap Anahtarı'!$A$2:$A$121,1)&lt;&gt;'Cevap Anahtarı'!$C$2:$C$121)))</f>
        <v/>
      </c>
      <c r="J210" s="15">
        <f>IF($B210="","",ROUND(H210-IF(Ayarlar!$B$6&gt;0,I210/Ayarlar!$B$6,0),2))</f>
        <v/>
      </c>
      <c r="K210" s="14">
        <f>IF($B210="","",SUMPRODUCT(('Cevap Anahtarı'!$B$2:$B$121=K$2)*('Cevap Anahtarı'!$C$2:$C$121&lt;&gt;"")*(MID($D210,'Cevap Anahtarı'!$A$2:$A$121,1)='Cevap Anahtarı'!$C$2:$C$121)))</f>
        <v/>
      </c>
      <c r="L210" s="14">
        <f>IF($B210="","",SUMPRODUCT(('Cevap Anahtarı'!$B$2:$B$121=K$2)*('Cevap Anahtarı'!$C$2:$C$121&lt;&gt;"")*(MID($D210,'Cevap Anahtarı'!$A$2:$A$121,1)&lt;&gt;"")*ISNUMBER(FIND(UPPER(MID($D210,'Cevap Anahtarı'!$A$2:$A$121,1)),"ABCDE"))*(MID($D210,'Cevap Anahtarı'!$A$2:$A$121,1)&lt;&gt;'Cevap Anahtarı'!$C$2:$C$121)))</f>
        <v/>
      </c>
      <c r="M210" s="15">
        <f>IF($B210="","",ROUND(K210-IF(Ayarlar!$B$6&gt;0,L210/Ayarlar!$B$6,0),2))</f>
        <v/>
      </c>
      <c r="N210" s="14">
        <f>IF($B210="","",SUMPRODUCT(('Cevap Anahtarı'!$B$2:$B$121=N$2)*('Cevap Anahtarı'!$C$2:$C$121&lt;&gt;"")*(MID($D210,'Cevap Anahtarı'!$A$2:$A$121,1)='Cevap Anahtarı'!$C$2:$C$121)))</f>
        <v/>
      </c>
      <c r="O210" s="14">
        <f>IF($B210="","",SUMPRODUCT(('Cevap Anahtarı'!$B$2:$B$121=N$2)*('Cevap Anahtarı'!$C$2:$C$121&lt;&gt;"")*(MID($D210,'Cevap Anahtarı'!$A$2:$A$121,1)&lt;&gt;"")*ISNUMBER(FIND(UPPER(MID($D210,'Cevap Anahtarı'!$A$2:$A$121,1)),"ABCDE"))*(MID($D210,'Cevap Anahtarı'!$A$2:$A$121,1)&lt;&gt;'Cevap Anahtarı'!$C$2:$C$121)))</f>
        <v/>
      </c>
      <c r="P210" s="15">
        <f>IF($B210="","",ROUND(N210-IF(Ayarlar!$B$6&gt;0,O210/Ayarlar!$B$6,0),2))</f>
        <v/>
      </c>
      <c r="Q210" s="14">
        <f>IF($B210="","",SUMPRODUCT(('Cevap Anahtarı'!$B$2:$B$121=Q$2)*('Cevap Anahtarı'!$C$2:$C$121&lt;&gt;"")*(MID($D210,'Cevap Anahtarı'!$A$2:$A$121,1)='Cevap Anahtarı'!$C$2:$C$121)))</f>
        <v/>
      </c>
      <c r="R210" s="14">
        <f>IF($B210="","",SUMPRODUCT(('Cevap Anahtarı'!$B$2:$B$121=Q$2)*('Cevap Anahtarı'!$C$2:$C$121&lt;&gt;"")*(MID($D210,'Cevap Anahtarı'!$A$2:$A$121,1)&lt;&gt;"")*ISNUMBER(FIND(UPPER(MID($D210,'Cevap Anahtarı'!$A$2:$A$121,1)),"ABCDE"))*(MID($D210,'Cevap Anahtarı'!$A$2:$A$121,1)&lt;&gt;'Cevap Anahtarı'!$C$2:$C$121)))</f>
        <v/>
      </c>
      <c r="S210" s="15">
        <f>IF($B210="","",ROUND(Q210-IF(Ayarlar!$B$6&gt;0,R210/Ayarlar!$B$6,0),2))</f>
        <v/>
      </c>
      <c r="T210" s="14">
        <f>IF($B210="","",SUMPRODUCT(('Cevap Anahtarı'!$B$2:$B$121=T$2)*('Cevap Anahtarı'!$C$2:$C$121&lt;&gt;"")*(MID($D210,'Cevap Anahtarı'!$A$2:$A$121,1)='Cevap Anahtarı'!$C$2:$C$121)))</f>
        <v/>
      </c>
      <c r="U210" s="14">
        <f>IF($B210="","",SUMPRODUCT(('Cevap Anahtarı'!$B$2:$B$121=T$2)*('Cevap Anahtarı'!$C$2:$C$121&lt;&gt;"")*(MID($D210,'Cevap Anahtarı'!$A$2:$A$121,1)&lt;&gt;"")*ISNUMBER(FIND(UPPER(MID($D210,'Cevap Anahtarı'!$A$2:$A$121,1)),"ABCDE"))*(MID($D210,'Cevap Anahtarı'!$A$2:$A$121,1)&lt;&gt;'Cevap Anahtarı'!$C$2:$C$121)))</f>
        <v/>
      </c>
      <c r="V210" s="15">
        <f>IF($B210="","",ROUND(T210-IF(Ayarlar!$B$6&gt;0,U210/Ayarlar!$B$6,0),2))</f>
        <v/>
      </c>
      <c r="W210" s="15">
        <f>IF($B210="","",G210+J210+M210+P210+S210+V210)</f>
        <v/>
      </c>
      <c r="X210" s="14">
        <f>IF($B210="","",RANK(W210,$W$4:$W$503))</f>
        <v/>
      </c>
    </row>
    <row r="211">
      <c r="E211" s="14">
        <f>IF($B211="","",SUMPRODUCT(('Cevap Anahtarı'!$B$2:$B$121=E$2)*('Cevap Anahtarı'!$C$2:$C$121&lt;&gt;"")*(MID($D211,'Cevap Anahtarı'!$A$2:$A$121,1)='Cevap Anahtarı'!$C$2:$C$121)))</f>
        <v/>
      </c>
      <c r="F211" s="14">
        <f>IF($B211="","",SUMPRODUCT(('Cevap Anahtarı'!$B$2:$B$121=E$2)*('Cevap Anahtarı'!$C$2:$C$121&lt;&gt;"")*(MID($D211,'Cevap Anahtarı'!$A$2:$A$121,1)&lt;&gt;"")*ISNUMBER(FIND(UPPER(MID($D211,'Cevap Anahtarı'!$A$2:$A$121,1)),"ABCDE"))*(MID($D211,'Cevap Anahtarı'!$A$2:$A$121,1)&lt;&gt;'Cevap Anahtarı'!$C$2:$C$121)))</f>
        <v/>
      </c>
      <c r="G211" s="15">
        <f>IF($B211="","",ROUND(E211-IF(Ayarlar!$B$6&gt;0,F211/Ayarlar!$B$6,0),2))</f>
        <v/>
      </c>
      <c r="H211" s="14">
        <f>IF($B211="","",SUMPRODUCT(('Cevap Anahtarı'!$B$2:$B$121=H$2)*('Cevap Anahtarı'!$C$2:$C$121&lt;&gt;"")*(MID($D211,'Cevap Anahtarı'!$A$2:$A$121,1)='Cevap Anahtarı'!$C$2:$C$121)))</f>
        <v/>
      </c>
      <c r="I211" s="14">
        <f>IF($B211="","",SUMPRODUCT(('Cevap Anahtarı'!$B$2:$B$121=H$2)*('Cevap Anahtarı'!$C$2:$C$121&lt;&gt;"")*(MID($D211,'Cevap Anahtarı'!$A$2:$A$121,1)&lt;&gt;"")*ISNUMBER(FIND(UPPER(MID($D211,'Cevap Anahtarı'!$A$2:$A$121,1)),"ABCDE"))*(MID($D211,'Cevap Anahtarı'!$A$2:$A$121,1)&lt;&gt;'Cevap Anahtarı'!$C$2:$C$121)))</f>
        <v/>
      </c>
      <c r="J211" s="15">
        <f>IF($B211="","",ROUND(H211-IF(Ayarlar!$B$6&gt;0,I211/Ayarlar!$B$6,0),2))</f>
        <v/>
      </c>
      <c r="K211" s="14">
        <f>IF($B211="","",SUMPRODUCT(('Cevap Anahtarı'!$B$2:$B$121=K$2)*('Cevap Anahtarı'!$C$2:$C$121&lt;&gt;"")*(MID($D211,'Cevap Anahtarı'!$A$2:$A$121,1)='Cevap Anahtarı'!$C$2:$C$121)))</f>
        <v/>
      </c>
      <c r="L211" s="14">
        <f>IF($B211="","",SUMPRODUCT(('Cevap Anahtarı'!$B$2:$B$121=K$2)*('Cevap Anahtarı'!$C$2:$C$121&lt;&gt;"")*(MID($D211,'Cevap Anahtarı'!$A$2:$A$121,1)&lt;&gt;"")*ISNUMBER(FIND(UPPER(MID($D211,'Cevap Anahtarı'!$A$2:$A$121,1)),"ABCDE"))*(MID($D211,'Cevap Anahtarı'!$A$2:$A$121,1)&lt;&gt;'Cevap Anahtarı'!$C$2:$C$121)))</f>
        <v/>
      </c>
      <c r="M211" s="15">
        <f>IF($B211="","",ROUND(K211-IF(Ayarlar!$B$6&gt;0,L211/Ayarlar!$B$6,0),2))</f>
        <v/>
      </c>
      <c r="N211" s="14">
        <f>IF($B211="","",SUMPRODUCT(('Cevap Anahtarı'!$B$2:$B$121=N$2)*('Cevap Anahtarı'!$C$2:$C$121&lt;&gt;"")*(MID($D211,'Cevap Anahtarı'!$A$2:$A$121,1)='Cevap Anahtarı'!$C$2:$C$121)))</f>
        <v/>
      </c>
      <c r="O211" s="14">
        <f>IF($B211="","",SUMPRODUCT(('Cevap Anahtarı'!$B$2:$B$121=N$2)*('Cevap Anahtarı'!$C$2:$C$121&lt;&gt;"")*(MID($D211,'Cevap Anahtarı'!$A$2:$A$121,1)&lt;&gt;"")*ISNUMBER(FIND(UPPER(MID($D211,'Cevap Anahtarı'!$A$2:$A$121,1)),"ABCDE"))*(MID($D211,'Cevap Anahtarı'!$A$2:$A$121,1)&lt;&gt;'Cevap Anahtarı'!$C$2:$C$121)))</f>
        <v/>
      </c>
      <c r="P211" s="15">
        <f>IF($B211="","",ROUND(N211-IF(Ayarlar!$B$6&gt;0,O211/Ayarlar!$B$6,0),2))</f>
        <v/>
      </c>
      <c r="Q211" s="14">
        <f>IF($B211="","",SUMPRODUCT(('Cevap Anahtarı'!$B$2:$B$121=Q$2)*('Cevap Anahtarı'!$C$2:$C$121&lt;&gt;"")*(MID($D211,'Cevap Anahtarı'!$A$2:$A$121,1)='Cevap Anahtarı'!$C$2:$C$121)))</f>
        <v/>
      </c>
      <c r="R211" s="14">
        <f>IF($B211="","",SUMPRODUCT(('Cevap Anahtarı'!$B$2:$B$121=Q$2)*('Cevap Anahtarı'!$C$2:$C$121&lt;&gt;"")*(MID($D211,'Cevap Anahtarı'!$A$2:$A$121,1)&lt;&gt;"")*ISNUMBER(FIND(UPPER(MID($D211,'Cevap Anahtarı'!$A$2:$A$121,1)),"ABCDE"))*(MID($D211,'Cevap Anahtarı'!$A$2:$A$121,1)&lt;&gt;'Cevap Anahtarı'!$C$2:$C$121)))</f>
        <v/>
      </c>
      <c r="S211" s="15">
        <f>IF($B211="","",ROUND(Q211-IF(Ayarlar!$B$6&gt;0,R211/Ayarlar!$B$6,0),2))</f>
        <v/>
      </c>
      <c r="T211" s="14">
        <f>IF($B211="","",SUMPRODUCT(('Cevap Anahtarı'!$B$2:$B$121=T$2)*('Cevap Anahtarı'!$C$2:$C$121&lt;&gt;"")*(MID($D211,'Cevap Anahtarı'!$A$2:$A$121,1)='Cevap Anahtarı'!$C$2:$C$121)))</f>
        <v/>
      </c>
      <c r="U211" s="14">
        <f>IF($B211="","",SUMPRODUCT(('Cevap Anahtarı'!$B$2:$B$121=T$2)*('Cevap Anahtarı'!$C$2:$C$121&lt;&gt;"")*(MID($D211,'Cevap Anahtarı'!$A$2:$A$121,1)&lt;&gt;"")*ISNUMBER(FIND(UPPER(MID($D211,'Cevap Anahtarı'!$A$2:$A$121,1)),"ABCDE"))*(MID($D211,'Cevap Anahtarı'!$A$2:$A$121,1)&lt;&gt;'Cevap Anahtarı'!$C$2:$C$121)))</f>
        <v/>
      </c>
      <c r="V211" s="15">
        <f>IF($B211="","",ROUND(T211-IF(Ayarlar!$B$6&gt;0,U211/Ayarlar!$B$6,0),2))</f>
        <v/>
      </c>
      <c r="W211" s="15">
        <f>IF($B211="","",G211+J211+M211+P211+S211+V211)</f>
        <v/>
      </c>
      <c r="X211" s="14">
        <f>IF($B211="","",RANK(W211,$W$4:$W$503))</f>
        <v/>
      </c>
    </row>
    <row r="212">
      <c r="E212" s="14">
        <f>IF($B212="","",SUMPRODUCT(('Cevap Anahtarı'!$B$2:$B$121=E$2)*('Cevap Anahtarı'!$C$2:$C$121&lt;&gt;"")*(MID($D212,'Cevap Anahtarı'!$A$2:$A$121,1)='Cevap Anahtarı'!$C$2:$C$121)))</f>
        <v/>
      </c>
      <c r="F212" s="14">
        <f>IF($B212="","",SUMPRODUCT(('Cevap Anahtarı'!$B$2:$B$121=E$2)*('Cevap Anahtarı'!$C$2:$C$121&lt;&gt;"")*(MID($D212,'Cevap Anahtarı'!$A$2:$A$121,1)&lt;&gt;"")*ISNUMBER(FIND(UPPER(MID($D212,'Cevap Anahtarı'!$A$2:$A$121,1)),"ABCDE"))*(MID($D212,'Cevap Anahtarı'!$A$2:$A$121,1)&lt;&gt;'Cevap Anahtarı'!$C$2:$C$121)))</f>
        <v/>
      </c>
      <c r="G212" s="15">
        <f>IF($B212="","",ROUND(E212-IF(Ayarlar!$B$6&gt;0,F212/Ayarlar!$B$6,0),2))</f>
        <v/>
      </c>
      <c r="H212" s="14">
        <f>IF($B212="","",SUMPRODUCT(('Cevap Anahtarı'!$B$2:$B$121=H$2)*('Cevap Anahtarı'!$C$2:$C$121&lt;&gt;"")*(MID($D212,'Cevap Anahtarı'!$A$2:$A$121,1)='Cevap Anahtarı'!$C$2:$C$121)))</f>
        <v/>
      </c>
      <c r="I212" s="14">
        <f>IF($B212="","",SUMPRODUCT(('Cevap Anahtarı'!$B$2:$B$121=H$2)*('Cevap Anahtarı'!$C$2:$C$121&lt;&gt;"")*(MID($D212,'Cevap Anahtarı'!$A$2:$A$121,1)&lt;&gt;"")*ISNUMBER(FIND(UPPER(MID($D212,'Cevap Anahtarı'!$A$2:$A$121,1)),"ABCDE"))*(MID($D212,'Cevap Anahtarı'!$A$2:$A$121,1)&lt;&gt;'Cevap Anahtarı'!$C$2:$C$121)))</f>
        <v/>
      </c>
      <c r="J212" s="15">
        <f>IF($B212="","",ROUND(H212-IF(Ayarlar!$B$6&gt;0,I212/Ayarlar!$B$6,0),2))</f>
        <v/>
      </c>
      <c r="K212" s="14">
        <f>IF($B212="","",SUMPRODUCT(('Cevap Anahtarı'!$B$2:$B$121=K$2)*('Cevap Anahtarı'!$C$2:$C$121&lt;&gt;"")*(MID($D212,'Cevap Anahtarı'!$A$2:$A$121,1)='Cevap Anahtarı'!$C$2:$C$121)))</f>
        <v/>
      </c>
      <c r="L212" s="14">
        <f>IF($B212="","",SUMPRODUCT(('Cevap Anahtarı'!$B$2:$B$121=K$2)*('Cevap Anahtarı'!$C$2:$C$121&lt;&gt;"")*(MID($D212,'Cevap Anahtarı'!$A$2:$A$121,1)&lt;&gt;"")*ISNUMBER(FIND(UPPER(MID($D212,'Cevap Anahtarı'!$A$2:$A$121,1)),"ABCDE"))*(MID($D212,'Cevap Anahtarı'!$A$2:$A$121,1)&lt;&gt;'Cevap Anahtarı'!$C$2:$C$121)))</f>
        <v/>
      </c>
      <c r="M212" s="15">
        <f>IF($B212="","",ROUND(K212-IF(Ayarlar!$B$6&gt;0,L212/Ayarlar!$B$6,0),2))</f>
        <v/>
      </c>
      <c r="N212" s="14">
        <f>IF($B212="","",SUMPRODUCT(('Cevap Anahtarı'!$B$2:$B$121=N$2)*('Cevap Anahtarı'!$C$2:$C$121&lt;&gt;"")*(MID($D212,'Cevap Anahtarı'!$A$2:$A$121,1)='Cevap Anahtarı'!$C$2:$C$121)))</f>
        <v/>
      </c>
      <c r="O212" s="14">
        <f>IF($B212="","",SUMPRODUCT(('Cevap Anahtarı'!$B$2:$B$121=N$2)*('Cevap Anahtarı'!$C$2:$C$121&lt;&gt;"")*(MID($D212,'Cevap Anahtarı'!$A$2:$A$121,1)&lt;&gt;"")*ISNUMBER(FIND(UPPER(MID($D212,'Cevap Anahtarı'!$A$2:$A$121,1)),"ABCDE"))*(MID($D212,'Cevap Anahtarı'!$A$2:$A$121,1)&lt;&gt;'Cevap Anahtarı'!$C$2:$C$121)))</f>
        <v/>
      </c>
      <c r="P212" s="15">
        <f>IF($B212="","",ROUND(N212-IF(Ayarlar!$B$6&gt;0,O212/Ayarlar!$B$6,0),2))</f>
        <v/>
      </c>
      <c r="Q212" s="14">
        <f>IF($B212="","",SUMPRODUCT(('Cevap Anahtarı'!$B$2:$B$121=Q$2)*('Cevap Anahtarı'!$C$2:$C$121&lt;&gt;"")*(MID($D212,'Cevap Anahtarı'!$A$2:$A$121,1)='Cevap Anahtarı'!$C$2:$C$121)))</f>
        <v/>
      </c>
      <c r="R212" s="14">
        <f>IF($B212="","",SUMPRODUCT(('Cevap Anahtarı'!$B$2:$B$121=Q$2)*('Cevap Anahtarı'!$C$2:$C$121&lt;&gt;"")*(MID($D212,'Cevap Anahtarı'!$A$2:$A$121,1)&lt;&gt;"")*ISNUMBER(FIND(UPPER(MID($D212,'Cevap Anahtarı'!$A$2:$A$121,1)),"ABCDE"))*(MID($D212,'Cevap Anahtarı'!$A$2:$A$121,1)&lt;&gt;'Cevap Anahtarı'!$C$2:$C$121)))</f>
        <v/>
      </c>
      <c r="S212" s="15">
        <f>IF($B212="","",ROUND(Q212-IF(Ayarlar!$B$6&gt;0,R212/Ayarlar!$B$6,0),2))</f>
        <v/>
      </c>
      <c r="T212" s="14">
        <f>IF($B212="","",SUMPRODUCT(('Cevap Anahtarı'!$B$2:$B$121=T$2)*('Cevap Anahtarı'!$C$2:$C$121&lt;&gt;"")*(MID($D212,'Cevap Anahtarı'!$A$2:$A$121,1)='Cevap Anahtarı'!$C$2:$C$121)))</f>
        <v/>
      </c>
      <c r="U212" s="14">
        <f>IF($B212="","",SUMPRODUCT(('Cevap Anahtarı'!$B$2:$B$121=T$2)*('Cevap Anahtarı'!$C$2:$C$121&lt;&gt;"")*(MID($D212,'Cevap Anahtarı'!$A$2:$A$121,1)&lt;&gt;"")*ISNUMBER(FIND(UPPER(MID($D212,'Cevap Anahtarı'!$A$2:$A$121,1)),"ABCDE"))*(MID($D212,'Cevap Anahtarı'!$A$2:$A$121,1)&lt;&gt;'Cevap Anahtarı'!$C$2:$C$121)))</f>
        <v/>
      </c>
      <c r="V212" s="15">
        <f>IF($B212="","",ROUND(T212-IF(Ayarlar!$B$6&gt;0,U212/Ayarlar!$B$6,0),2))</f>
        <v/>
      </c>
      <c r="W212" s="15">
        <f>IF($B212="","",G212+J212+M212+P212+S212+V212)</f>
        <v/>
      </c>
      <c r="X212" s="14">
        <f>IF($B212="","",RANK(W212,$W$4:$W$503))</f>
        <v/>
      </c>
    </row>
    <row r="213">
      <c r="E213" s="14">
        <f>IF($B213="","",SUMPRODUCT(('Cevap Anahtarı'!$B$2:$B$121=E$2)*('Cevap Anahtarı'!$C$2:$C$121&lt;&gt;"")*(MID($D213,'Cevap Anahtarı'!$A$2:$A$121,1)='Cevap Anahtarı'!$C$2:$C$121)))</f>
        <v/>
      </c>
      <c r="F213" s="14">
        <f>IF($B213="","",SUMPRODUCT(('Cevap Anahtarı'!$B$2:$B$121=E$2)*('Cevap Anahtarı'!$C$2:$C$121&lt;&gt;"")*(MID($D213,'Cevap Anahtarı'!$A$2:$A$121,1)&lt;&gt;"")*ISNUMBER(FIND(UPPER(MID($D213,'Cevap Anahtarı'!$A$2:$A$121,1)),"ABCDE"))*(MID($D213,'Cevap Anahtarı'!$A$2:$A$121,1)&lt;&gt;'Cevap Anahtarı'!$C$2:$C$121)))</f>
        <v/>
      </c>
      <c r="G213" s="15">
        <f>IF($B213="","",ROUND(E213-IF(Ayarlar!$B$6&gt;0,F213/Ayarlar!$B$6,0),2))</f>
        <v/>
      </c>
      <c r="H213" s="14">
        <f>IF($B213="","",SUMPRODUCT(('Cevap Anahtarı'!$B$2:$B$121=H$2)*('Cevap Anahtarı'!$C$2:$C$121&lt;&gt;"")*(MID($D213,'Cevap Anahtarı'!$A$2:$A$121,1)='Cevap Anahtarı'!$C$2:$C$121)))</f>
        <v/>
      </c>
      <c r="I213" s="14">
        <f>IF($B213="","",SUMPRODUCT(('Cevap Anahtarı'!$B$2:$B$121=H$2)*('Cevap Anahtarı'!$C$2:$C$121&lt;&gt;"")*(MID($D213,'Cevap Anahtarı'!$A$2:$A$121,1)&lt;&gt;"")*ISNUMBER(FIND(UPPER(MID($D213,'Cevap Anahtarı'!$A$2:$A$121,1)),"ABCDE"))*(MID($D213,'Cevap Anahtarı'!$A$2:$A$121,1)&lt;&gt;'Cevap Anahtarı'!$C$2:$C$121)))</f>
        <v/>
      </c>
      <c r="J213" s="15">
        <f>IF($B213="","",ROUND(H213-IF(Ayarlar!$B$6&gt;0,I213/Ayarlar!$B$6,0),2))</f>
        <v/>
      </c>
      <c r="K213" s="14">
        <f>IF($B213="","",SUMPRODUCT(('Cevap Anahtarı'!$B$2:$B$121=K$2)*('Cevap Anahtarı'!$C$2:$C$121&lt;&gt;"")*(MID($D213,'Cevap Anahtarı'!$A$2:$A$121,1)='Cevap Anahtarı'!$C$2:$C$121)))</f>
        <v/>
      </c>
      <c r="L213" s="14">
        <f>IF($B213="","",SUMPRODUCT(('Cevap Anahtarı'!$B$2:$B$121=K$2)*('Cevap Anahtarı'!$C$2:$C$121&lt;&gt;"")*(MID($D213,'Cevap Anahtarı'!$A$2:$A$121,1)&lt;&gt;"")*ISNUMBER(FIND(UPPER(MID($D213,'Cevap Anahtarı'!$A$2:$A$121,1)),"ABCDE"))*(MID($D213,'Cevap Anahtarı'!$A$2:$A$121,1)&lt;&gt;'Cevap Anahtarı'!$C$2:$C$121)))</f>
        <v/>
      </c>
      <c r="M213" s="15">
        <f>IF($B213="","",ROUND(K213-IF(Ayarlar!$B$6&gt;0,L213/Ayarlar!$B$6,0),2))</f>
        <v/>
      </c>
      <c r="N213" s="14">
        <f>IF($B213="","",SUMPRODUCT(('Cevap Anahtarı'!$B$2:$B$121=N$2)*('Cevap Anahtarı'!$C$2:$C$121&lt;&gt;"")*(MID($D213,'Cevap Anahtarı'!$A$2:$A$121,1)='Cevap Anahtarı'!$C$2:$C$121)))</f>
        <v/>
      </c>
      <c r="O213" s="14">
        <f>IF($B213="","",SUMPRODUCT(('Cevap Anahtarı'!$B$2:$B$121=N$2)*('Cevap Anahtarı'!$C$2:$C$121&lt;&gt;"")*(MID($D213,'Cevap Anahtarı'!$A$2:$A$121,1)&lt;&gt;"")*ISNUMBER(FIND(UPPER(MID($D213,'Cevap Anahtarı'!$A$2:$A$121,1)),"ABCDE"))*(MID($D213,'Cevap Anahtarı'!$A$2:$A$121,1)&lt;&gt;'Cevap Anahtarı'!$C$2:$C$121)))</f>
        <v/>
      </c>
      <c r="P213" s="15">
        <f>IF($B213="","",ROUND(N213-IF(Ayarlar!$B$6&gt;0,O213/Ayarlar!$B$6,0),2))</f>
        <v/>
      </c>
      <c r="Q213" s="14">
        <f>IF($B213="","",SUMPRODUCT(('Cevap Anahtarı'!$B$2:$B$121=Q$2)*('Cevap Anahtarı'!$C$2:$C$121&lt;&gt;"")*(MID($D213,'Cevap Anahtarı'!$A$2:$A$121,1)='Cevap Anahtarı'!$C$2:$C$121)))</f>
        <v/>
      </c>
      <c r="R213" s="14">
        <f>IF($B213="","",SUMPRODUCT(('Cevap Anahtarı'!$B$2:$B$121=Q$2)*('Cevap Anahtarı'!$C$2:$C$121&lt;&gt;"")*(MID($D213,'Cevap Anahtarı'!$A$2:$A$121,1)&lt;&gt;"")*ISNUMBER(FIND(UPPER(MID($D213,'Cevap Anahtarı'!$A$2:$A$121,1)),"ABCDE"))*(MID($D213,'Cevap Anahtarı'!$A$2:$A$121,1)&lt;&gt;'Cevap Anahtarı'!$C$2:$C$121)))</f>
        <v/>
      </c>
      <c r="S213" s="15">
        <f>IF($B213="","",ROUND(Q213-IF(Ayarlar!$B$6&gt;0,R213/Ayarlar!$B$6,0),2))</f>
        <v/>
      </c>
      <c r="T213" s="14">
        <f>IF($B213="","",SUMPRODUCT(('Cevap Anahtarı'!$B$2:$B$121=T$2)*('Cevap Anahtarı'!$C$2:$C$121&lt;&gt;"")*(MID($D213,'Cevap Anahtarı'!$A$2:$A$121,1)='Cevap Anahtarı'!$C$2:$C$121)))</f>
        <v/>
      </c>
      <c r="U213" s="14">
        <f>IF($B213="","",SUMPRODUCT(('Cevap Anahtarı'!$B$2:$B$121=T$2)*('Cevap Anahtarı'!$C$2:$C$121&lt;&gt;"")*(MID($D213,'Cevap Anahtarı'!$A$2:$A$121,1)&lt;&gt;"")*ISNUMBER(FIND(UPPER(MID($D213,'Cevap Anahtarı'!$A$2:$A$121,1)),"ABCDE"))*(MID($D213,'Cevap Anahtarı'!$A$2:$A$121,1)&lt;&gt;'Cevap Anahtarı'!$C$2:$C$121)))</f>
        <v/>
      </c>
      <c r="V213" s="15">
        <f>IF($B213="","",ROUND(T213-IF(Ayarlar!$B$6&gt;0,U213/Ayarlar!$B$6,0),2))</f>
        <v/>
      </c>
      <c r="W213" s="15">
        <f>IF($B213="","",G213+J213+M213+P213+S213+V213)</f>
        <v/>
      </c>
      <c r="X213" s="14">
        <f>IF($B213="","",RANK(W213,$W$4:$W$503))</f>
        <v/>
      </c>
    </row>
    <row r="214">
      <c r="E214" s="14">
        <f>IF($B214="","",SUMPRODUCT(('Cevap Anahtarı'!$B$2:$B$121=E$2)*('Cevap Anahtarı'!$C$2:$C$121&lt;&gt;"")*(MID($D214,'Cevap Anahtarı'!$A$2:$A$121,1)='Cevap Anahtarı'!$C$2:$C$121)))</f>
        <v/>
      </c>
      <c r="F214" s="14">
        <f>IF($B214="","",SUMPRODUCT(('Cevap Anahtarı'!$B$2:$B$121=E$2)*('Cevap Anahtarı'!$C$2:$C$121&lt;&gt;"")*(MID($D214,'Cevap Anahtarı'!$A$2:$A$121,1)&lt;&gt;"")*ISNUMBER(FIND(UPPER(MID($D214,'Cevap Anahtarı'!$A$2:$A$121,1)),"ABCDE"))*(MID($D214,'Cevap Anahtarı'!$A$2:$A$121,1)&lt;&gt;'Cevap Anahtarı'!$C$2:$C$121)))</f>
        <v/>
      </c>
      <c r="G214" s="15">
        <f>IF($B214="","",ROUND(E214-IF(Ayarlar!$B$6&gt;0,F214/Ayarlar!$B$6,0),2))</f>
        <v/>
      </c>
      <c r="H214" s="14">
        <f>IF($B214="","",SUMPRODUCT(('Cevap Anahtarı'!$B$2:$B$121=H$2)*('Cevap Anahtarı'!$C$2:$C$121&lt;&gt;"")*(MID($D214,'Cevap Anahtarı'!$A$2:$A$121,1)='Cevap Anahtarı'!$C$2:$C$121)))</f>
        <v/>
      </c>
      <c r="I214" s="14">
        <f>IF($B214="","",SUMPRODUCT(('Cevap Anahtarı'!$B$2:$B$121=H$2)*('Cevap Anahtarı'!$C$2:$C$121&lt;&gt;"")*(MID($D214,'Cevap Anahtarı'!$A$2:$A$121,1)&lt;&gt;"")*ISNUMBER(FIND(UPPER(MID($D214,'Cevap Anahtarı'!$A$2:$A$121,1)),"ABCDE"))*(MID($D214,'Cevap Anahtarı'!$A$2:$A$121,1)&lt;&gt;'Cevap Anahtarı'!$C$2:$C$121)))</f>
        <v/>
      </c>
      <c r="J214" s="15">
        <f>IF($B214="","",ROUND(H214-IF(Ayarlar!$B$6&gt;0,I214/Ayarlar!$B$6,0),2))</f>
        <v/>
      </c>
      <c r="K214" s="14">
        <f>IF($B214="","",SUMPRODUCT(('Cevap Anahtarı'!$B$2:$B$121=K$2)*('Cevap Anahtarı'!$C$2:$C$121&lt;&gt;"")*(MID($D214,'Cevap Anahtarı'!$A$2:$A$121,1)='Cevap Anahtarı'!$C$2:$C$121)))</f>
        <v/>
      </c>
      <c r="L214" s="14">
        <f>IF($B214="","",SUMPRODUCT(('Cevap Anahtarı'!$B$2:$B$121=K$2)*('Cevap Anahtarı'!$C$2:$C$121&lt;&gt;"")*(MID($D214,'Cevap Anahtarı'!$A$2:$A$121,1)&lt;&gt;"")*ISNUMBER(FIND(UPPER(MID($D214,'Cevap Anahtarı'!$A$2:$A$121,1)),"ABCDE"))*(MID($D214,'Cevap Anahtarı'!$A$2:$A$121,1)&lt;&gt;'Cevap Anahtarı'!$C$2:$C$121)))</f>
        <v/>
      </c>
      <c r="M214" s="15">
        <f>IF($B214="","",ROUND(K214-IF(Ayarlar!$B$6&gt;0,L214/Ayarlar!$B$6,0),2))</f>
        <v/>
      </c>
      <c r="N214" s="14">
        <f>IF($B214="","",SUMPRODUCT(('Cevap Anahtarı'!$B$2:$B$121=N$2)*('Cevap Anahtarı'!$C$2:$C$121&lt;&gt;"")*(MID($D214,'Cevap Anahtarı'!$A$2:$A$121,1)='Cevap Anahtarı'!$C$2:$C$121)))</f>
        <v/>
      </c>
      <c r="O214" s="14">
        <f>IF($B214="","",SUMPRODUCT(('Cevap Anahtarı'!$B$2:$B$121=N$2)*('Cevap Anahtarı'!$C$2:$C$121&lt;&gt;"")*(MID($D214,'Cevap Anahtarı'!$A$2:$A$121,1)&lt;&gt;"")*ISNUMBER(FIND(UPPER(MID($D214,'Cevap Anahtarı'!$A$2:$A$121,1)),"ABCDE"))*(MID($D214,'Cevap Anahtarı'!$A$2:$A$121,1)&lt;&gt;'Cevap Anahtarı'!$C$2:$C$121)))</f>
        <v/>
      </c>
      <c r="P214" s="15">
        <f>IF($B214="","",ROUND(N214-IF(Ayarlar!$B$6&gt;0,O214/Ayarlar!$B$6,0),2))</f>
        <v/>
      </c>
      <c r="Q214" s="14">
        <f>IF($B214="","",SUMPRODUCT(('Cevap Anahtarı'!$B$2:$B$121=Q$2)*('Cevap Anahtarı'!$C$2:$C$121&lt;&gt;"")*(MID($D214,'Cevap Anahtarı'!$A$2:$A$121,1)='Cevap Anahtarı'!$C$2:$C$121)))</f>
        <v/>
      </c>
      <c r="R214" s="14">
        <f>IF($B214="","",SUMPRODUCT(('Cevap Anahtarı'!$B$2:$B$121=Q$2)*('Cevap Anahtarı'!$C$2:$C$121&lt;&gt;"")*(MID($D214,'Cevap Anahtarı'!$A$2:$A$121,1)&lt;&gt;"")*ISNUMBER(FIND(UPPER(MID($D214,'Cevap Anahtarı'!$A$2:$A$121,1)),"ABCDE"))*(MID($D214,'Cevap Anahtarı'!$A$2:$A$121,1)&lt;&gt;'Cevap Anahtarı'!$C$2:$C$121)))</f>
        <v/>
      </c>
      <c r="S214" s="15">
        <f>IF($B214="","",ROUND(Q214-IF(Ayarlar!$B$6&gt;0,R214/Ayarlar!$B$6,0),2))</f>
        <v/>
      </c>
      <c r="T214" s="14">
        <f>IF($B214="","",SUMPRODUCT(('Cevap Anahtarı'!$B$2:$B$121=T$2)*('Cevap Anahtarı'!$C$2:$C$121&lt;&gt;"")*(MID($D214,'Cevap Anahtarı'!$A$2:$A$121,1)='Cevap Anahtarı'!$C$2:$C$121)))</f>
        <v/>
      </c>
      <c r="U214" s="14">
        <f>IF($B214="","",SUMPRODUCT(('Cevap Anahtarı'!$B$2:$B$121=T$2)*('Cevap Anahtarı'!$C$2:$C$121&lt;&gt;"")*(MID($D214,'Cevap Anahtarı'!$A$2:$A$121,1)&lt;&gt;"")*ISNUMBER(FIND(UPPER(MID($D214,'Cevap Anahtarı'!$A$2:$A$121,1)),"ABCDE"))*(MID($D214,'Cevap Anahtarı'!$A$2:$A$121,1)&lt;&gt;'Cevap Anahtarı'!$C$2:$C$121)))</f>
        <v/>
      </c>
      <c r="V214" s="15">
        <f>IF($B214="","",ROUND(T214-IF(Ayarlar!$B$6&gt;0,U214/Ayarlar!$B$6,0),2))</f>
        <v/>
      </c>
      <c r="W214" s="15">
        <f>IF($B214="","",G214+J214+M214+P214+S214+V214)</f>
        <v/>
      </c>
      <c r="X214" s="14">
        <f>IF($B214="","",RANK(W214,$W$4:$W$503))</f>
        <v/>
      </c>
    </row>
    <row r="215">
      <c r="E215" s="14">
        <f>IF($B215="","",SUMPRODUCT(('Cevap Anahtarı'!$B$2:$B$121=E$2)*('Cevap Anahtarı'!$C$2:$C$121&lt;&gt;"")*(MID($D215,'Cevap Anahtarı'!$A$2:$A$121,1)='Cevap Anahtarı'!$C$2:$C$121)))</f>
        <v/>
      </c>
      <c r="F215" s="14">
        <f>IF($B215="","",SUMPRODUCT(('Cevap Anahtarı'!$B$2:$B$121=E$2)*('Cevap Anahtarı'!$C$2:$C$121&lt;&gt;"")*(MID($D215,'Cevap Anahtarı'!$A$2:$A$121,1)&lt;&gt;"")*ISNUMBER(FIND(UPPER(MID($D215,'Cevap Anahtarı'!$A$2:$A$121,1)),"ABCDE"))*(MID($D215,'Cevap Anahtarı'!$A$2:$A$121,1)&lt;&gt;'Cevap Anahtarı'!$C$2:$C$121)))</f>
        <v/>
      </c>
      <c r="G215" s="15">
        <f>IF($B215="","",ROUND(E215-IF(Ayarlar!$B$6&gt;0,F215/Ayarlar!$B$6,0),2))</f>
        <v/>
      </c>
      <c r="H215" s="14">
        <f>IF($B215="","",SUMPRODUCT(('Cevap Anahtarı'!$B$2:$B$121=H$2)*('Cevap Anahtarı'!$C$2:$C$121&lt;&gt;"")*(MID($D215,'Cevap Anahtarı'!$A$2:$A$121,1)='Cevap Anahtarı'!$C$2:$C$121)))</f>
        <v/>
      </c>
      <c r="I215" s="14">
        <f>IF($B215="","",SUMPRODUCT(('Cevap Anahtarı'!$B$2:$B$121=H$2)*('Cevap Anahtarı'!$C$2:$C$121&lt;&gt;"")*(MID($D215,'Cevap Anahtarı'!$A$2:$A$121,1)&lt;&gt;"")*ISNUMBER(FIND(UPPER(MID($D215,'Cevap Anahtarı'!$A$2:$A$121,1)),"ABCDE"))*(MID($D215,'Cevap Anahtarı'!$A$2:$A$121,1)&lt;&gt;'Cevap Anahtarı'!$C$2:$C$121)))</f>
        <v/>
      </c>
      <c r="J215" s="15">
        <f>IF($B215="","",ROUND(H215-IF(Ayarlar!$B$6&gt;0,I215/Ayarlar!$B$6,0),2))</f>
        <v/>
      </c>
      <c r="K215" s="14">
        <f>IF($B215="","",SUMPRODUCT(('Cevap Anahtarı'!$B$2:$B$121=K$2)*('Cevap Anahtarı'!$C$2:$C$121&lt;&gt;"")*(MID($D215,'Cevap Anahtarı'!$A$2:$A$121,1)='Cevap Anahtarı'!$C$2:$C$121)))</f>
        <v/>
      </c>
      <c r="L215" s="14">
        <f>IF($B215="","",SUMPRODUCT(('Cevap Anahtarı'!$B$2:$B$121=K$2)*('Cevap Anahtarı'!$C$2:$C$121&lt;&gt;"")*(MID($D215,'Cevap Anahtarı'!$A$2:$A$121,1)&lt;&gt;"")*ISNUMBER(FIND(UPPER(MID($D215,'Cevap Anahtarı'!$A$2:$A$121,1)),"ABCDE"))*(MID($D215,'Cevap Anahtarı'!$A$2:$A$121,1)&lt;&gt;'Cevap Anahtarı'!$C$2:$C$121)))</f>
        <v/>
      </c>
      <c r="M215" s="15">
        <f>IF($B215="","",ROUND(K215-IF(Ayarlar!$B$6&gt;0,L215/Ayarlar!$B$6,0),2))</f>
        <v/>
      </c>
      <c r="N215" s="14">
        <f>IF($B215="","",SUMPRODUCT(('Cevap Anahtarı'!$B$2:$B$121=N$2)*('Cevap Anahtarı'!$C$2:$C$121&lt;&gt;"")*(MID($D215,'Cevap Anahtarı'!$A$2:$A$121,1)='Cevap Anahtarı'!$C$2:$C$121)))</f>
        <v/>
      </c>
      <c r="O215" s="14">
        <f>IF($B215="","",SUMPRODUCT(('Cevap Anahtarı'!$B$2:$B$121=N$2)*('Cevap Anahtarı'!$C$2:$C$121&lt;&gt;"")*(MID($D215,'Cevap Anahtarı'!$A$2:$A$121,1)&lt;&gt;"")*ISNUMBER(FIND(UPPER(MID($D215,'Cevap Anahtarı'!$A$2:$A$121,1)),"ABCDE"))*(MID($D215,'Cevap Anahtarı'!$A$2:$A$121,1)&lt;&gt;'Cevap Anahtarı'!$C$2:$C$121)))</f>
        <v/>
      </c>
      <c r="P215" s="15">
        <f>IF($B215="","",ROUND(N215-IF(Ayarlar!$B$6&gt;0,O215/Ayarlar!$B$6,0),2))</f>
        <v/>
      </c>
      <c r="Q215" s="14">
        <f>IF($B215="","",SUMPRODUCT(('Cevap Anahtarı'!$B$2:$B$121=Q$2)*('Cevap Anahtarı'!$C$2:$C$121&lt;&gt;"")*(MID($D215,'Cevap Anahtarı'!$A$2:$A$121,1)='Cevap Anahtarı'!$C$2:$C$121)))</f>
        <v/>
      </c>
      <c r="R215" s="14">
        <f>IF($B215="","",SUMPRODUCT(('Cevap Anahtarı'!$B$2:$B$121=Q$2)*('Cevap Anahtarı'!$C$2:$C$121&lt;&gt;"")*(MID($D215,'Cevap Anahtarı'!$A$2:$A$121,1)&lt;&gt;"")*ISNUMBER(FIND(UPPER(MID($D215,'Cevap Anahtarı'!$A$2:$A$121,1)),"ABCDE"))*(MID($D215,'Cevap Anahtarı'!$A$2:$A$121,1)&lt;&gt;'Cevap Anahtarı'!$C$2:$C$121)))</f>
        <v/>
      </c>
      <c r="S215" s="15">
        <f>IF($B215="","",ROUND(Q215-IF(Ayarlar!$B$6&gt;0,R215/Ayarlar!$B$6,0),2))</f>
        <v/>
      </c>
      <c r="T215" s="14">
        <f>IF($B215="","",SUMPRODUCT(('Cevap Anahtarı'!$B$2:$B$121=T$2)*('Cevap Anahtarı'!$C$2:$C$121&lt;&gt;"")*(MID($D215,'Cevap Anahtarı'!$A$2:$A$121,1)='Cevap Anahtarı'!$C$2:$C$121)))</f>
        <v/>
      </c>
      <c r="U215" s="14">
        <f>IF($B215="","",SUMPRODUCT(('Cevap Anahtarı'!$B$2:$B$121=T$2)*('Cevap Anahtarı'!$C$2:$C$121&lt;&gt;"")*(MID($D215,'Cevap Anahtarı'!$A$2:$A$121,1)&lt;&gt;"")*ISNUMBER(FIND(UPPER(MID($D215,'Cevap Anahtarı'!$A$2:$A$121,1)),"ABCDE"))*(MID($D215,'Cevap Anahtarı'!$A$2:$A$121,1)&lt;&gt;'Cevap Anahtarı'!$C$2:$C$121)))</f>
        <v/>
      </c>
      <c r="V215" s="15">
        <f>IF($B215="","",ROUND(T215-IF(Ayarlar!$B$6&gt;0,U215/Ayarlar!$B$6,0),2))</f>
        <v/>
      </c>
      <c r="W215" s="15">
        <f>IF($B215="","",G215+J215+M215+P215+S215+V215)</f>
        <v/>
      </c>
      <c r="X215" s="14">
        <f>IF($B215="","",RANK(W215,$W$4:$W$503))</f>
        <v/>
      </c>
    </row>
    <row r="216">
      <c r="E216" s="14">
        <f>IF($B216="","",SUMPRODUCT(('Cevap Anahtarı'!$B$2:$B$121=E$2)*('Cevap Anahtarı'!$C$2:$C$121&lt;&gt;"")*(MID($D216,'Cevap Anahtarı'!$A$2:$A$121,1)='Cevap Anahtarı'!$C$2:$C$121)))</f>
        <v/>
      </c>
      <c r="F216" s="14">
        <f>IF($B216="","",SUMPRODUCT(('Cevap Anahtarı'!$B$2:$B$121=E$2)*('Cevap Anahtarı'!$C$2:$C$121&lt;&gt;"")*(MID($D216,'Cevap Anahtarı'!$A$2:$A$121,1)&lt;&gt;"")*ISNUMBER(FIND(UPPER(MID($D216,'Cevap Anahtarı'!$A$2:$A$121,1)),"ABCDE"))*(MID($D216,'Cevap Anahtarı'!$A$2:$A$121,1)&lt;&gt;'Cevap Anahtarı'!$C$2:$C$121)))</f>
        <v/>
      </c>
      <c r="G216" s="15">
        <f>IF($B216="","",ROUND(E216-IF(Ayarlar!$B$6&gt;0,F216/Ayarlar!$B$6,0),2))</f>
        <v/>
      </c>
      <c r="H216" s="14">
        <f>IF($B216="","",SUMPRODUCT(('Cevap Anahtarı'!$B$2:$B$121=H$2)*('Cevap Anahtarı'!$C$2:$C$121&lt;&gt;"")*(MID($D216,'Cevap Anahtarı'!$A$2:$A$121,1)='Cevap Anahtarı'!$C$2:$C$121)))</f>
        <v/>
      </c>
      <c r="I216" s="14">
        <f>IF($B216="","",SUMPRODUCT(('Cevap Anahtarı'!$B$2:$B$121=H$2)*('Cevap Anahtarı'!$C$2:$C$121&lt;&gt;"")*(MID($D216,'Cevap Anahtarı'!$A$2:$A$121,1)&lt;&gt;"")*ISNUMBER(FIND(UPPER(MID($D216,'Cevap Anahtarı'!$A$2:$A$121,1)),"ABCDE"))*(MID($D216,'Cevap Anahtarı'!$A$2:$A$121,1)&lt;&gt;'Cevap Anahtarı'!$C$2:$C$121)))</f>
        <v/>
      </c>
      <c r="J216" s="15">
        <f>IF($B216="","",ROUND(H216-IF(Ayarlar!$B$6&gt;0,I216/Ayarlar!$B$6,0),2))</f>
        <v/>
      </c>
      <c r="K216" s="14">
        <f>IF($B216="","",SUMPRODUCT(('Cevap Anahtarı'!$B$2:$B$121=K$2)*('Cevap Anahtarı'!$C$2:$C$121&lt;&gt;"")*(MID($D216,'Cevap Anahtarı'!$A$2:$A$121,1)='Cevap Anahtarı'!$C$2:$C$121)))</f>
        <v/>
      </c>
      <c r="L216" s="14">
        <f>IF($B216="","",SUMPRODUCT(('Cevap Anahtarı'!$B$2:$B$121=K$2)*('Cevap Anahtarı'!$C$2:$C$121&lt;&gt;"")*(MID($D216,'Cevap Anahtarı'!$A$2:$A$121,1)&lt;&gt;"")*ISNUMBER(FIND(UPPER(MID($D216,'Cevap Anahtarı'!$A$2:$A$121,1)),"ABCDE"))*(MID($D216,'Cevap Anahtarı'!$A$2:$A$121,1)&lt;&gt;'Cevap Anahtarı'!$C$2:$C$121)))</f>
        <v/>
      </c>
      <c r="M216" s="15">
        <f>IF($B216="","",ROUND(K216-IF(Ayarlar!$B$6&gt;0,L216/Ayarlar!$B$6,0),2))</f>
        <v/>
      </c>
      <c r="N216" s="14">
        <f>IF($B216="","",SUMPRODUCT(('Cevap Anahtarı'!$B$2:$B$121=N$2)*('Cevap Anahtarı'!$C$2:$C$121&lt;&gt;"")*(MID($D216,'Cevap Anahtarı'!$A$2:$A$121,1)='Cevap Anahtarı'!$C$2:$C$121)))</f>
        <v/>
      </c>
      <c r="O216" s="14">
        <f>IF($B216="","",SUMPRODUCT(('Cevap Anahtarı'!$B$2:$B$121=N$2)*('Cevap Anahtarı'!$C$2:$C$121&lt;&gt;"")*(MID($D216,'Cevap Anahtarı'!$A$2:$A$121,1)&lt;&gt;"")*ISNUMBER(FIND(UPPER(MID($D216,'Cevap Anahtarı'!$A$2:$A$121,1)),"ABCDE"))*(MID($D216,'Cevap Anahtarı'!$A$2:$A$121,1)&lt;&gt;'Cevap Anahtarı'!$C$2:$C$121)))</f>
        <v/>
      </c>
      <c r="P216" s="15">
        <f>IF($B216="","",ROUND(N216-IF(Ayarlar!$B$6&gt;0,O216/Ayarlar!$B$6,0),2))</f>
        <v/>
      </c>
      <c r="Q216" s="14">
        <f>IF($B216="","",SUMPRODUCT(('Cevap Anahtarı'!$B$2:$B$121=Q$2)*('Cevap Anahtarı'!$C$2:$C$121&lt;&gt;"")*(MID($D216,'Cevap Anahtarı'!$A$2:$A$121,1)='Cevap Anahtarı'!$C$2:$C$121)))</f>
        <v/>
      </c>
      <c r="R216" s="14">
        <f>IF($B216="","",SUMPRODUCT(('Cevap Anahtarı'!$B$2:$B$121=Q$2)*('Cevap Anahtarı'!$C$2:$C$121&lt;&gt;"")*(MID($D216,'Cevap Anahtarı'!$A$2:$A$121,1)&lt;&gt;"")*ISNUMBER(FIND(UPPER(MID($D216,'Cevap Anahtarı'!$A$2:$A$121,1)),"ABCDE"))*(MID($D216,'Cevap Anahtarı'!$A$2:$A$121,1)&lt;&gt;'Cevap Anahtarı'!$C$2:$C$121)))</f>
        <v/>
      </c>
      <c r="S216" s="15">
        <f>IF($B216="","",ROUND(Q216-IF(Ayarlar!$B$6&gt;0,R216/Ayarlar!$B$6,0),2))</f>
        <v/>
      </c>
      <c r="T216" s="14">
        <f>IF($B216="","",SUMPRODUCT(('Cevap Anahtarı'!$B$2:$B$121=T$2)*('Cevap Anahtarı'!$C$2:$C$121&lt;&gt;"")*(MID($D216,'Cevap Anahtarı'!$A$2:$A$121,1)='Cevap Anahtarı'!$C$2:$C$121)))</f>
        <v/>
      </c>
      <c r="U216" s="14">
        <f>IF($B216="","",SUMPRODUCT(('Cevap Anahtarı'!$B$2:$B$121=T$2)*('Cevap Anahtarı'!$C$2:$C$121&lt;&gt;"")*(MID($D216,'Cevap Anahtarı'!$A$2:$A$121,1)&lt;&gt;"")*ISNUMBER(FIND(UPPER(MID($D216,'Cevap Anahtarı'!$A$2:$A$121,1)),"ABCDE"))*(MID($D216,'Cevap Anahtarı'!$A$2:$A$121,1)&lt;&gt;'Cevap Anahtarı'!$C$2:$C$121)))</f>
        <v/>
      </c>
      <c r="V216" s="15">
        <f>IF($B216="","",ROUND(T216-IF(Ayarlar!$B$6&gt;0,U216/Ayarlar!$B$6,0),2))</f>
        <v/>
      </c>
      <c r="W216" s="15">
        <f>IF($B216="","",G216+J216+M216+P216+S216+V216)</f>
        <v/>
      </c>
      <c r="X216" s="14">
        <f>IF($B216="","",RANK(W216,$W$4:$W$503))</f>
        <v/>
      </c>
    </row>
    <row r="217">
      <c r="E217" s="14">
        <f>IF($B217="","",SUMPRODUCT(('Cevap Anahtarı'!$B$2:$B$121=E$2)*('Cevap Anahtarı'!$C$2:$C$121&lt;&gt;"")*(MID($D217,'Cevap Anahtarı'!$A$2:$A$121,1)='Cevap Anahtarı'!$C$2:$C$121)))</f>
        <v/>
      </c>
      <c r="F217" s="14">
        <f>IF($B217="","",SUMPRODUCT(('Cevap Anahtarı'!$B$2:$B$121=E$2)*('Cevap Anahtarı'!$C$2:$C$121&lt;&gt;"")*(MID($D217,'Cevap Anahtarı'!$A$2:$A$121,1)&lt;&gt;"")*ISNUMBER(FIND(UPPER(MID($D217,'Cevap Anahtarı'!$A$2:$A$121,1)),"ABCDE"))*(MID($D217,'Cevap Anahtarı'!$A$2:$A$121,1)&lt;&gt;'Cevap Anahtarı'!$C$2:$C$121)))</f>
        <v/>
      </c>
      <c r="G217" s="15">
        <f>IF($B217="","",ROUND(E217-IF(Ayarlar!$B$6&gt;0,F217/Ayarlar!$B$6,0),2))</f>
        <v/>
      </c>
      <c r="H217" s="14">
        <f>IF($B217="","",SUMPRODUCT(('Cevap Anahtarı'!$B$2:$B$121=H$2)*('Cevap Anahtarı'!$C$2:$C$121&lt;&gt;"")*(MID($D217,'Cevap Anahtarı'!$A$2:$A$121,1)='Cevap Anahtarı'!$C$2:$C$121)))</f>
        <v/>
      </c>
      <c r="I217" s="14">
        <f>IF($B217="","",SUMPRODUCT(('Cevap Anahtarı'!$B$2:$B$121=H$2)*('Cevap Anahtarı'!$C$2:$C$121&lt;&gt;"")*(MID($D217,'Cevap Anahtarı'!$A$2:$A$121,1)&lt;&gt;"")*ISNUMBER(FIND(UPPER(MID($D217,'Cevap Anahtarı'!$A$2:$A$121,1)),"ABCDE"))*(MID($D217,'Cevap Anahtarı'!$A$2:$A$121,1)&lt;&gt;'Cevap Anahtarı'!$C$2:$C$121)))</f>
        <v/>
      </c>
      <c r="J217" s="15">
        <f>IF($B217="","",ROUND(H217-IF(Ayarlar!$B$6&gt;0,I217/Ayarlar!$B$6,0),2))</f>
        <v/>
      </c>
      <c r="K217" s="14">
        <f>IF($B217="","",SUMPRODUCT(('Cevap Anahtarı'!$B$2:$B$121=K$2)*('Cevap Anahtarı'!$C$2:$C$121&lt;&gt;"")*(MID($D217,'Cevap Anahtarı'!$A$2:$A$121,1)='Cevap Anahtarı'!$C$2:$C$121)))</f>
        <v/>
      </c>
      <c r="L217" s="14">
        <f>IF($B217="","",SUMPRODUCT(('Cevap Anahtarı'!$B$2:$B$121=K$2)*('Cevap Anahtarı'!$C$2:$C$121&lt;&gt;"")*(MID($D217,'Cevap Anahtarı'!$A$2:$A$121,1)&lt;&gt;"")*ISNUMBER(FIND(UPPER(MID($D217,'Cevap Anahtarı'!$A$2:$A$121,1)),"ABCDE"))*(MID($D217,'Cevap Anahtarı'!$A$2:$A$121,1)&lt;&gt;'Cevap Anahtarı'!$C$2:$C$121)))</f>
        <v/>
      </c>
      <c r="M217" s="15">
        <f>IF($B217="","",ROUND(K217-IF(Ayarlar!$B$6&gt;0,L217/Ayarlar!$B$6,0),2))</f>
        <v/>
      </c>
      <c r="N217" s="14">
        <f>IF($B217="","",SUMPRODUCT(('Cevap Anahtarı'!$B$2:$B$121=N$2)*('Cevap Anahtarı'!$C$2:$C$121&lt;&gt;"")*(MID($D217,'Cevap Anahtarı'!$A$2:$A$121,1)='Cevap Anahtarı'!$C$2:$C$121)))</f>
        <v/>
      </c>
      <c r="O217" s="14">
        <f>IF($B217="","",SUMPRODUCT(('Cevap Anahtarı'!$B$2:$B$121=N$2)*('Cevap Anahtarı'!$C$2:$C$121&lt;&gt;"")*(MID($D217,'Cevap Anahtarı'!$A$2:$A$121,1)&lt;&gt;"")*ISNUMBER(FIND(UPPER(MID($D217,'Cevap Anahtarı'!$A$2:$A$121,1)),"ABCDE"))*(MID($D217,'Cevap Anahtarı'!$A$2:$A$121,1)&lt;&gt;'Cevap Anahtarı'!$C$2:$C$121)))</f>
        <v/>
      </c>
      <c r="P217" s="15">
        <f>IF($B217="","",ROUND(N217-IF(Ayarlar!$B$6&gt;0,O217/Ayarlar!$B$6,0),2))</f>
        <v/>
      </c>
      <c r="Q217" s="14">
        <f>IF($B217="","",SUMPRODUCT(('Cevap Anahtarı'!$B$2:$B$121=Q$2)*('Cevap Anahtarı'!$C$2:$C$121&lt;&gt;"")*(MID($D217,'Cevap Anahtarı'!$A$2:$A$121,1)='Cevap Anahtarı'!$C$2:$C$121)))</f>
        <v/>
      </c>
      <c r="R217" s="14">
        <f>IF($B217="","",SUMPRODUCT(('Cevap Anahtarı'!$B$2:$B$121=Q$2)*('Cevap Anahtarı'!$C$2:$C$121&lt;&gt;"")*(MID($D217,'Cevap Anahtarı'!$A$2:$A$121,1)&lt;&gt;"")*ISNUMBER(FIND(UPPER(MID($D217,'Cevap Anahtarı'!$A$2:$A$121,1)),"ABCDE"))*(MID($D217,'Cevap Anahtarı'!$A$2:$A$121,1)&lt;&gt;'Cevap Anahtarı'!$C$2:$C$121)))</f>
        <v/>
      </c>
      <c r="S217" s="15">
        <f>IF($B217="","",ROUND(Q217-IF(Ayarlar!$B$6&gt;0,R217/Ayarlar!$B$6,0),2))</f>
        <v/>
      </c>
      <c r="T217" s="14">
        <f>IF($B217="","",SUMPRODUCT(('Cevap Anahtarı'!$B$2:$B$121=T$2)*('Cevap Anahtarı'!$C$2:$C$121&lt;&gt;"")*(MID($D217,'Cevap Anahtarı'!$A$2:$A$121,1)='Cevap Anahtarı'!$C$2:$C$121)))</f>
        <v/>
      </c>
      <c r="U217" s="14">
        <f>IF($B217="","",SUMPRODUCT(('Cevap Anahtarı'!$B$2:$B$121=T$2)*('Cevap Anahtarı'!$C$2:$C$121&lt;&gt;"")*(MID($D217,'Cevap Anahtarı'!$A$2:$A$121,1)&lt;&gt;"")*ISNUMBER(FIND(UPPER(MID($D217,'Cevap Anahtarı'!$A$2:$A$121,1)),"ABCDE"))*(MID($D217,'Cevap Anahtarı'!$A$2:$A$121,1)&lt;&gt;'Cevap Anahtarı'!$C$2:$C$121)))</f>
        <v/>
      </c>
      <c r="V217" s="15">
        <f>IF($B217="","",ROUND(T217-IF(Ayarlar!$B$6&gt;0,U217/Ayarlar!$B$6,0),2))</f>
        <v/>
      </c>
      <c r="W217" s="15">
        <f>IF($B217="","",G217+J217+M217+P217+S217+V217)</f>
        <v/>
      </c>
      <c r="X217" s="14">
        <f>IF($B217="","",RANK(W217,$W$4:$W$503))</f>
        <v/>
      </c>
    </row>
    <row r="218">
      <c r="E218" s="14">
        <f>IF($B218="","",SUMPRODUCT(('Cevap Anahtarı'!$B$2:$B$121=E$2)*('Cevap Anahtarı'!$C$2:$C$121&lt;&gt;"")*(MID($D218,'Cevap Anahtarı'!$A$2:$A$121,1)='Cevap Anahtarı'!$C$2:$C$121)))</f>
        <v/>
      </c>
      <c r="F218" s="14">
        <f>IF($B218="","",SUMPRODUCT(('Cevap Anahtarı'!$B$2:$B$121=E$2)*('Cevap Anahtarı'!$C$2:$C$121&lt;&gt;"")*(MID($D218,'Cevap Anahtarı'!$A$2:$A$121,1)&lt;&gt;"")*ISNUMBER(FIND(UPPER(MID($D218,'Cevap Anahtarı'!$A$2:$A$121,1)),"ABCDE"))*(MID($D218,'Cevap Anahtarı'!$A$2:$A$121,1)&lt;&gt;'Cevap Anahtarı'!$C$2:$C$121)))</f>
        <v/>
      </c>
      <c r="G218" s="15">
        <f>IF($B218="","",ROUND(E218-IF(Ayarlar!$B$6&gt;0,F218/Ayarlar!$B$6,0),2))</f>
        <v/>
      </c>
      <c r="H218" s="14">
        <f>IF($B218="","",SUMPRODUCT(('Cevap Anahtarı'!$B$2:$B$121=H$2)*('Cevap Anahtarı'!$C$2:$C$121&lt;&gt;"")*(MID($D218,'Cevap Anahtarı'!$A$2:$A$121,1)='Cevap Anahtarı'!$C$2:$C$121)))</f>
        <v/>
      </c>
      <c r="I218" s="14">
        <f>IF($B218="","",SUMPRODUCT(('Cevap Anahtarı'!$B$2:$B$121=H$2)*('Cevap Anahtarı'!$C$2:$C$121&lt;&gt;"")*(MID($D218,'Cevap Anahtarı'!$A$2:$A$121,1)&lt;&gt;"")*ISNUMBER(FIND(UPPER(MID($D218,'Cevap Anahtarı'!$A$2:$A$121,1)),"ABCDE"))*(MID($D218,'Cevap Anahtarı'!$A$2:$A$121,1)&lt;&gt;'Cevap Anahtarı'!$C$2:$C$121)))</f>
        <v/>
      </c>
      <c r="J218" s="15">
        <f>IF($B218="","",ROUND(H218-IF(Ayarlar!$B$6&gt;0,I218/Ayarlar!$B$6,0),2))</f>
        <v/>
      </c>
      <c r="K218" s="14">
        <f>IF($B218="","",SUMPRODUCT(('Cevap Anahtarı'!$B$2:$B$121=K$2)*('Cevap Anahtarı'!$C$2:$C$121&lt;&gt;"")*(MID($D218,'Cevap Anahtarı'!$A$2:$A$121,1)='Cevap Anahtarı'!$C$2:$C$121)))</f>
        <v/>
      </c>
      <c r="L218" s="14">
        <f>IF($B218="","",SUMPRODUCT(('Cevap Anahtarı'!$B$2:$B$121=K$2)*('Cevap Anahtarı'!$C$2:$C$121&lt;&gt;"")*(MID($D218,'Cevap Anahtarı'!$A$2:$A$121,1)&lt;&gt;"")*ISNUMBER(FIND(UPPER(MID($D218,'Cevap Anahtarı'!$A$2:$A$121,1)),"ABCDE"))*(MID($D218,'Cevap Anahtarı'!$A$2:$A$121,1)&lt;&gt;'Cevap Anahtarı'!$C$2:$C$121)))</f>
        <v/>
      </c>
      <c r="M218" s="15">
        <f>IF($B218="","",ROUND(K218-IF(Ayarlar!$B$6&gt;0,L218/Ayarlar!$B$6,0),2))</f>
        <v/>
      </c>
      <c r="N218" s="14">
        <f>IF($B218="","",SUMPRODUCT(('Cevap Anahtarı'!$B$2:$B$121=N$2)*('Cevap Anahtarı'!$C$2:$C$121&lt;&gt;"")*(MID($D218,'Cevap Anahtarı'!$A$2:$A$121,1)='Cevap Anahtarı'!$C$2:$C$121)))</f>
        <v/>
      </c>
      <c r="O218" s="14">
        <f>IF($B218="","",SUMPRODUCT(('Cevap Anahtarı'!$B$2:$B$121=N$2)*('Cevap Anahtarı'!$C$2:$C$121&lt;&gt;"")*(MID($D218,'Cevap Anahtarı'!$A$2:$A$121,1)&lt;&gt;"")*ISNUMBER(FIND(UPPER(MID($D218,'Cevap Anahtarı'!$A$2:$A$121,1)),"ABCDE"))*(MID($D218,'Cevap Anahtarı'!$A$2:$A$121,1)&lt;&gt;'Cevap Anahtarı'!$C$2:$C$121)))</f>
        <v/>
      </c>
      <c r="P218" s="15">
        <f>IF($B218="","",ROUND(N218-IF(Ayarlar!$B$6&gt;0,O218/Ayarlar!$B$6,0),2))</f>
        <v/>
      </c>
      <c r="Q218" s="14">
        <f>IF($B218="","",SUMPRODUCT(('Cevap Anahtarı'!$B$2:$B$121=Q$2)*('Cevap Anahtarı'!$C$2:$C$121&lt;&gt;"")*(MID($D218,'Cevap Anahtarı'!$A$2:$A$121,1)='Cevap Anahtarı'!$C$2:$C$121)))</f>
        <v/>
      </c>
      <c r="R218" s="14">
        <f>IF($B218="","",SUMPRODUCT(('Cevap Anahtarı'!$B$2:$B$121=Q$2)*('Cevap Anahtarı'!$C$2:$C$121&lt;&gt;"")*(MID($D218,'Cevap Anahtarı'!$A$2:$A$121,1)&lt;&gt;"")*ISNUMBER(FIND(UPPER(MID($D218,'Cevap Anahtarı'!$A$2:$A$121,1)),"ABCDE"))*(MID($D218,'Cevap Anahtarı'!$A$2:$A$121,1)&lt;&gt;'Cevap Anahtarı'!$C$2:$C$121)))</f>
        <v/>
      </c>
      <c r="S218" s="15">
        <f>IF($B218="","",ROUND(Q218-IF(Ayarlar!$B$6&gt;0,R218/Ayarlar!$B$6,0),2))</f>
        <v/>
      </c>
      <c r="T218" s="14">
        <f>IF($B218="","",SUMPRODUCT(('Cevap Anahtarı'!$B$2:$B$121=T$2)*('Cevap Anahtarı'!$C$2:$C$121&lt;&gt;"")*(MID($D218,'Cevap Anahtarı'!$A$2:$A$121,1)='Cevap Anahtarı'!$C$2:$C$121)))</f>
        <v/>
      </c>
      <c r="U218" s="14">
        <f>IF($B218="","",SUMPRODUCT(('Cevap Anahtarı'!$B$2:$B$121=T$2)*('Cevap Anahtarı'!$C$2:$C$121&lt;&gt;"")*(MID($D218,'Cevap Anahtarı'!$A$2:$A$121,1)&lt;&gt;"")*ISNUMBER(FIND(UPPER(MID($D218,'Cevap Anahtarı'!$A$2:$A$121,1)),"ABCDE"))*(MID($D218,'Cevap Anahtarı'!$A$2:$A$121,1)&lt;&gt;'Cevap Anahtarı'!$C$2:$C$121)))</f>
        <v/>
      </c>
      <c r="V218" s="15">
        <f>IF($B218="","",ROUND(T218-IF(Ayarlar!$B$6&gt;0,U218/Ayarlar!$B$6,0),2))</f>
        <v/>
      </c>
      <c r="W218" s="15">
        <f>IF($B218="","",G218+J218+M218+P218+S218+V218)</f>
        <v/>
      </c>
      <c r="X218" s="14">
        <f>IF($B218="","",RANK(W218,$W$4:$W$503))</f>
        <v/>
      </c>
    </row>
    <row r="219">
      <c r="E219" s="14">
        <f>IF($B219="","",SUMPRODUCT(('Cevap Anahtarı'!$B$2:$B$121=E$2)*('Cevap Anahtarı'!$C$2:$C$121&lt;&gt;"")*(MID($D219,'Cevap Anahtarı'!$A$2:$A$121,1)='Cevap Anahtarı'!$C$2:$C$121)))</f>
        <v/>
      </c>
      <c r="F219" s="14">
        <f>IF($B219="","",SUMPRODUCT(('Cevap Anahtarı'!$B$2:$B$121=E$2)*('Cevap Anahtarı'!$C$2:$C$121&lt;&gt;"")*(MID($D219,'Cevap Anahtarı'!$A$2:$A$121,1)&lt;&gt;"")*ISNUMBER(FIND(UPPER(MID($D219,'Cevap Anahtarı'!$A$2:$A$121,1)),"ABCDE"))*(MID($D219,'Cevap Anahtarı'!$A$2:$A$121,1)&lt;&gt;'Cevap Anahtarı'!$C$2:$C$121)))</f>
        <v/>
      </c>
      <c r="G219" s="15">
        <f>IF($B219="","",ROUND(E219-IF(Ayarlar!$B$6&gt;0,F219/Ayarlar!$B$6,0),2))</f>
        <v/>
      </c>
      <c r="H219" s="14">
        <f>IF($B219="","",SUMPRODUCT(('Cevap Anahtarı'!$B$2:$B$121=H$2)*('Cevap Anahtarı'!$C$2:$C$121&lt;&gt;"")*(MID($D219,'Cevap Anahtarı'!$A$2:$A$121,1)='Cevap Anahtarı'!$C$2:$C$121)))</f>
        <v/>
      </c>
      <c r="I219" s="14">
        <f>IF($B219="","",SUMPRODUCT(('Cevap Anahtarı'!$B$2:$B$121=H$2)*('Cevap Anahtarı'!$C$2:$C$121&lt;&gt;"")*(MID($D219,'Cevap Anahtarı'!$A$2:$A$121,1)&lt;&gt;"")*ISNUMBER(FIND(UPPER(MID($D219,'Cevap Anahtarı'!$A$2:$A$121,1)),"ABCDE"))*(MID($D219,'Cevap Anahtarı'!$A$2:$A$121,1)&lt;&gt;'Cevap Anahtarı'!$C$2:$C$121)))</f>
        <v/>
      </c>
      <c r="J219" s="15">
        <f>IF($B219="","",ROUND(H219-IF(Ayarlar!$B$6&gt;0,I219/Ayarlar!$B$6,0),2))</f>
        <v/>
      </c>
      <c r="K219" s="14">
        <f>IF($B219="","",SUMPRODUCT(('Cevap Anahtarı'!$B$2:$B$121=K$2)*('Cevap Anahtarı'!$C$2:$C$121&lt;&gt;"")*(MID($D219,'Cevap Anahtarı'!$A$2:$A$121,1)='Cevap Anahtarı'!$C$2:$C$121)))</f>
        <v/>
      </c>
      <c r="L219" s="14">
        <f>IF($B219="","",SUMPRODUCT(('Cevap Anahtarı'!$B$2:$B$121=K$2)*('Cevap Anahtarı'!$C$2:$C$121&lt;&gt;"")*(MID($D219,'Cevap Anahtarı'!$A$2:$A$121,1)&lt;&gt;"")*ISNUMBER(FIND(UPPER(MID($D219,'Cevap Anahtarı'!$A$2:$A$121,1)),"ABCDE"))*(MID($D219,'Cevap Anahtarı'!$A$2:$A$121,1)&lt;&gt;'Cevap Anahtarı'!$C$2:$C$121)))</f>
        <v/>
      </c>
      <c r="M219" s="15">
        <f>IF($B219="","",ROUND(K219-IF(Ayarlar!$B$6&gt;0,L219/Ayarlar!$B$6,0),2))</f>
        <v/>
      </c>
      <c r="N219" s="14">
        <f>IF($B219="","",SUMPRODUCT(('Cevap Anahtarı'!$B$2:$B$121=N$2)*('Cevap Anahtarı'!$C$2:$C$121&lt;&gt;"")*(MID($D219,'Cevap Anahtarı'!$A$2:$A$121,1)='Cevap Anahtarı'!$C$2:$C$121)))</f>
        <v/>
      </c>
      <c r="O219" s="14">
        <f>IF($B219="","",SUMPRODUCT(('Cevap Anahtarı'!$B$2:$B$121=N$2)*('Cevap Anahtarı'!$C$2:$C$121&lt;&gt;"")*(MID($D219,'Cevap Anahtarı'!$A$2:$A$121,1)&lt;&gt;"")*ISNUMBER(FIND(UPPER(MID($D219,'Cevap Anahtarı'!$A$2:$A$121,1)),"ABCDE"))*(MID($D219,'Cevap Anahtarı'!$A$2:$A$121,1)&lt;&gt;'Cevap Anahtarı'!$C$2:$C$121)))</f>
        <v/>
      </c>
      <c r="P219" s="15">
        <f>IF($B219="","",ROUND(N219-IF(Ayarlar!$B$6&gt;0,O219/Ayarlar!$B$6,0),2))</f>
        <v/>
      </c>
      <c r="Q219" s="14">
        <f>IF($B219="","",SUMPRODUCT(('Cevap Anahtarı'!$B$2:$B$121=Q$2)*('Cevap Anahtarı'!$C$2:$C$121&lt;&gt;"")*(MID($D219,'Cevap Anahtarı'!$A$2:$A$121,1)='Cevap Anahtarı'!$C$2:$C$121)))</f>
        <v/>
      </c>
      <c r="R219" s="14">
        <f>IF($B219="","",SUMPRODUCT(('Cevap Anahtarı'!$B$2:$B$121=Q$2)*('Cevap Anahtarı'!$C$2:$C$121&lt;&gt;"")*(MID($D219,'Cevap Anahtarı'!$A$2:$A$121,1)&lt;&gt;"")*ISNUMBER(FIND(UPPER(MID($D219,'Cevap Anahtarı'!$A$2:$A$121,1)),"ABCDE"))*(MID($D219,'Cevap Anahtarı'!$A$2:$A$121,1)&lt;&gt;'Cevap Anahtarı'!$C$2:$C$121)))</f>
        <v/>
      </c>
      <c r="S219" s="15">
        <f>IF($B219="","",ROUND(Q219-IF(Ayarlar!$B$6&gt;0,R219/Ayarlar!$B$6,0),2))</f>
        <v/>
      </c>
      <c r="T219" s="14">
        <f>IF($B219="","",SUMPRODUCT(('Cevap Anahtarı'!$B$2:$B$121=T$2)*('Cevap Anahtarı'!$C$2:$C$121&lt;&gt;"")*(MID($D219,'Cevap Anahtarı'!$A$2:$A$121,1)='Cevap Anahtarı'!$C$2:$C$121)))</f>
        <v/>
      </c>
      <c r="U219" s="14">
        <f>IF($B219="","",SUMPRODUCT(('Cevap Anahtarı'!$B$2:$B$121=T$2)*('Cevap Anahtarı'!$C$2:$C$121&lt;&gt;"")*(MID($D219,'Cevap Anahtarı'!$A$2:$A$121,1)&lt;&gt;"")*ISNUMBER(FIND(UPPER(MID($D219,'Cevap Anahtarı'!$A$2:$A$121,1)),"ABCDE"))*(MID($D219,'Cevap Anahtarı'!$A$2:$A$121,1)&lt;&gt;'Cevap Anahtarı'!$C$2:$C$121)))</f>
        <v/>
      </c>
      <c r="V219" s="15">
        <f>IF($B219="","",ROUND(T219-IF(Ayarlar!$B$6&gt;0,U219/Ayarlar!$B$6,0),2))</f>
        <v/>
      </c>
      <c r="W219" s="15">
        <f>IF($B219="","",G219+J219+M219+P219+S219+V219)</f>
        <v/>
      </c>
      <c r="X219" s="14">
        <f>IF($B219="","",RANK(W219,$W$4:$W$503))</f>
        <v/>
      </c>
    </row>
    <row r="220">
      <c r="E220" s="14">
        <f>IF($B220="","",SUMPRODUCT(('Cevap Anahtarı'!$B$2:$B$121=E$2)*('Cevap Anahtarı'!$C$2:$C$121&lt;&gt;"")*(MID($D220,'Cevap Anahtarı'!$A$2:$A$121,1)='Cevap Anahtarı'!$C$2:$C$121)))</f>
        <v/>
      </c>
      <c r="F220" s="14">
        <f>IF($B220="","",SUMPRODUCT(('Cevap Anahtarı'!$B$2:$B$121=E$2)*('Cevap Anahtarı'!$C$2:$C$121&lt;&gt;"")*(MID($D220,'Cevap Anahtarı'!$A$2:$A$121,1)&lt;&gt;"")*ISNUMBER(FIND(UPPER(MID($D220,'Cevap Anahtarı'!$A$2:$A$121,1)),"ABCDE"))*(MID($D220,'Cevap Anahtarı'!$A$2:$A$121,1)&lt;&gt;'Cevap Anahtarı'!$C$2:$C$121)))</f>
        <v/>
      </c>
      <c r="G220" s="15">
        <f>IF($B220="","",ROUND(E220-IF(Ayarlar!$B$6&gt;0,F220/Ayarlar!$B$6,0),2))</f>
        <v/>
      </c>
      <c r="H220" s="14">
        <f>IF($B220="","",SUMPRODUCT(('Cevap Anahtarı'!$B$2:$B$121=H$2)*('Cevap Anahtarı'!$C$2:$C$121&lt;&gt;"")*(MID($D220,'Cevap Anahtarı'!$A$2:$A$121,1)='Cevap Anahtarı'!$C$2:$C$121)))</f>
        <v/>
      </c>
      <c r="I220" s="14">
        <f>IF($B220="","",SUMPRODUCT(('Cevap Anahtarı'!$B$2:$B$121=H$2)*('Cevap Anahtarı'!$C$2:$C$121&lt;&gt;"")*(MID($D220,'Cevap Anahtarı'!$A$2:$A$121,1)&lt;&gt;"")*ISNUMBER(FIND(UPPER(MID($D220,'Cevap Anahtarı'!$A$2:$A$121,1)),"ABCDE"))*(MID($D220,'Cevap Anahtarı'!$A$2:$A$121,1)&lt;&gt;'Cevap Anahtarı'!$C$2:$C$121)))</f>
        <v/>
      </c>
      <c r="J220" s="15">
        <f>IF($B220="","",ROUND(H220-IF(Ayarlar!$B$6&gt;0,I220/Ayarlar!$B$6,0),2))</f>
        <v/>
      </c>
      <c r="K220" s="14">
        <f>IF($B220="","",SUMPRODUCT(('Cevap Anahtarı'!$B$2:$B$121=K$2)*('Cevap Anahtarı'!$C$2:$C$121&lt;&gt;"")*(MID($D220,'Cevap Anahtarı'!$A$2:$A$121,1)='Cevap Anahtarı'!$C$2:$C$121)))</f>
        <v/>
      </c>
      <c r="L220" s="14">
        <f>IF($B220="","",SUMPRODUCT(('Cevap Anahtarı'!$B$2:$B$121=K$2)*('Cevap Anahtarı'!$C$2:$C$121&lt;&gt;"")*(MID($D220,'Cevap Anahtarı'!$A$2:$A$121,1)&lt;&gt;"")*ISNUMBER(FIND(UPPER(MID($D220,'Cevap Anahtarı'!$A$2:$A$121,1)),"ABCDE"))*(MID($D220,'Cevap Anahtarı'!$A$2:$A$121,1)&lt;&gt;'Cevap Anahtarı'!$C$2:$C$121)))</f>
        <v/>
      </c>
      <c r="M220" s="15">
        <f>IF($B220="","",ROUND(K220-IF(Ayarlar!$B$6&gt;0,L220/Ayarlar!$B$6,0),2))</f>
        <v/>
      </c>
      <c r="N220" s="14">
        <f>IF($B220="","",SUMPRODUCT(('Cevap Anahtarı'!$B$2:$B$121=N$2)*('Cevap Anahtarı'!$C$2:$C$121&lt;&gt;"")*(MID($D220,'Cevap Anahtarı'!$A$2:$A$121,1)='Cevap Anahtarı'!$C$2:$C$121)))</f>
        <v/>
      </c>
      <c r="O220" s="14">
        <f>IF($B220="","",SUMPRODUCT(('Cevap Anahtarı'!$B$2:$B$121=N$2)*('Cevap Anahtarı'!$C$2:$C$121&lt;&gt;"")*(MID($D220,'Cevap Anahtarı'!$A$2:$A$121,1)&lt;&gt;"")*ISNUMBER(FIND(UPPER(MID($D220,'Cevap Anahtarı'!$A$2:$A$121,1)),"ABCDE"))*(MID($D220,'Cevap Anahtarı'!$A$2:$A$121,1)&lt;&gt;'Cevap Anahtarı'!$C$2:$C$121)))</f>
        <v/>
      </c>
      <c r="P220" s="15">
        <f>IF($B220="","",ROUND(N220-IF(Ayarlar!$B$6&gt;0,O220/Ayarlar!$B$6,0),2))</f>
        <v/>
      </c>
      <c r="Q220" s="14">
        <f>IF($B220="","",SUMPRODUCT(('Cevap Anahtarı'!$B$2:$B$121=Q$2)*('Cevap Anahtarı'!$C$2:$C$121&lt;&gt;"")*(MID($D220,'Cevap Anahtarı'!$A$2:$A$121,1)='Cevap Anahtarı'!$C$2:$C$121)))</f>
        <v/>
      </c>
      <c r="R220" s="14">
        <f>IF($B220="","",SUMPRODUCT(('Cevap Anahtarı'!$B$2:$B$121=Q$2)*('Cevap Anahtarı'!$C$2:$C$121&lt;&gt;"")*(MID($D220,'Cevap Anahtarı'!$A$2:$A$121,1)&lt;&gt;"")*ISNUMBER(FIND(UPPER(MID($D220,'Cevap Anahtarı'!$A$2:$A$121,1)),"ABCDE"))*(MID($D220,'Cevap Anahtarı'!$A$2:$A$121,1)&lt;&gt;'Cevap Anahtarı'!$C$2:$C$121)))</f>
        <v/>
      </c>
      <c r="S220" s="15">
        <f>IF($B220="","",ROUND(Q220-IF(Ayarlar!$B$6&gt;0,R220/Ayarlar!$B$6,0),2))</f>
        <v/>
      </c>
      <c r="T220" s="14">
        <f>IF($B220="","",SUMPRODUCT(('Cevap Anahtarı'!$B$2:$B$121=T$2)*('Cevap Anahtarı'!$C$2:$C$121&lt;&gt;"")*(MID($D220,'Cevap Anahtarı'!$A$2:$A$121,1)='Cevap Anahtarı'!$C$2:$C$121)))</f>
        <v/>
      </c>
      <c r="U220" s="14">
        <f>IF($B220="","",SUMPRODUCT(('Cevap Anahtarı'!$B$2:$B$121=T$2)*('Cevap Anahtarı'!$C$2:$C$121&lt;&gt;"")*(MID($D220,'Cevap Anahtarı'!$A$2:$A$121,1)&lt;&gt;"")*ISNUMBER(FIND(UPPER(MID($D220,'Cevap Anahtarı'!$A$2:$A$121,1)),"ABCDE"))*(MID($D220,'Cevap Anahtarı'!$A$2:$A$121,1)&lt;&gt;'Cevap Anahtarı'!$C$2:$C$121)))</f>
        <v/>
      </c>
      <c r="V220" s="15">
        <f>IF($B220="","",ROUND(T220-IF(Ayarlar!$B$6&gt;0,U220/Ayarlar!$B$6,0),2))</f>
        <v/>
      </c>
      <c r="W220" s="15">
        <f>IF($B220="","",G220+J220+M220+P220+S220+V220)</f>
        <v/>
      </c>
      <c r="X220" s="14">
        <f>IF($B220="","",RANK(W220,$W$4:$W$503))</f>
        <v/>
      </c>
    </row>
    <row r="221">
      <c r="E221" s="14">
        <f>IF($B221="","",SUMPRODUCT(('Cevap Anahtarı'!$B$2:$B$121=E$2)*('Cevap Anahtarı'!$C$2:$C$121&lt;&gt;"")*(MID($D221,'Cevap Anahtarı'!$A$2:$A$121,1)='Cevap Anahtarı'!$C$2:$C$121)))</f>
        <v/>
      </c>
      <c r="F221" s="14">
        <f>IF($B221="","",SUMPRODUCT(('Cevap Anahtarı'!$B$2:$B$121=E$2)*('Cevap Anahtarı'!$C$2:$C$121&lt;&gt;"")*(MID($D221,'Cevap Anahtarı'!$A$2:$A$121,1)&lt;&gt;"")*ISNUMBER(FIND(UPPER(MID($D221,'Cevap Anahtarı'!$A$2:$A$121,1)),"ABCDE"))*(MID($D221,'Cevap Anahtarı'!$A$2:$A$121,1)&lt;&gt;'Cevap Anahtarı'!$C$2:$C$121)))</f>
        <v/>
      </c>
      <c r="G221" s="15">
        <f>IF($B221="","",ROUND(E221-IF(Ayarlar!$B$6&gt;0,F221/Ayarlar!$B$6,0),2))</f>
        <v/>
      </c>
      <c r="H221" s="14">
        <f>IF($B221="","",SUMPRODUCT(('Cevap Anahtarı'!$B$2:$B$121=H$2)*('Cevap Anahtarı'!$C$2:$C$121&lt;&gt;"")*(MID($D221,'Cevap Anahtarı'!$A$2:$A$121,1)='Cevap Anahtarı'!$C$2:$C$121)))</f>
        <v/>
      </c>
      <c r="I221" s="14">
        <f>IF($B221="","",SUMPRODUCT(('Cevap Anahtarı'!$B$2:$B$121=H$2)*('Cevap Anahtarı'!$C$2:$C$121&lt;&gt;"")*(MID($D221,'Cevap Anahtarı'!$A$2:$A$121,1)&lt;&gt;"")*ISNUMBER(FIND(UPPER(MID($D221,'Cevap Anahtarı'!$A$2:$A$121,1)),"ABCDE"))*(MID($D221,'Cevap Anahtarı'!$A$2:$A$121,1)&lt;&gt;'Cevap Anahtarı'!$C$2:$C$121)))</f>
        <v/>
      </c>
      <c r="J221" s="15">
        <f>IF($B221="","",ROUND(H221-IF(Ayarlar!$B$6&gt;0,I221/Ayarlar!$B$6,0),2))</f>
        <v/>
      </c>
      <c r="K221" s="14">
        <f>IF($B221="","",SUMPRODUCT(('Cevap Anahtarı'!$B$2:$B$121=K$2)*('Cevap Anahtarı'!$C$2:$C$121&lt;&gt;"")*(MID($D221,'Cevap Anahtarı'!$A$2:$A$121,1)='Cevap Anahtarı'!$C$2:$C$121)))</f>
        <v/>
      </c>
      <c r="L221" s="14">
        <f>IF($B221="","",SUMPRODUCT(('Cevap Anahtarı'!$B$2:$B$121=K$2)*('Cevap Anahtarı'!$C$2:$C$121&lt;&gt;"")*(MID($D221,'Cevap Anahtarı'!$A$2:$A$121,1)&lt;&gt;"")*ISNUMBER(FIND(UPPER(MID($D221,'Cevap Anahtarı'!$A$2:$A$121,1)),"ABCDE"))*(MID($D221,'Cevap Anahtarı'!$A$2:$A$121,1)&lt;&gt;'Cevap Anahtarı'!$C$2:$C$121)))</f>
        <v/>
      </c>
      <c r="M221" s="15">
        <f>IF($B221="","",ROUND(K221-IF(Ayarlar!$B$6&gt;0,L221/Ayarlar!$B$6,0),2))</f>
        <v/>
      </c>
      <c r="N221" s="14">
        <f>IF($B221="","",SUMPRODUCT(('Cevap Anahtarı'!$B$2:$B$121=N$2)*('Cevap Anahtarı'!$C$2:$C$121&lt;&gt;"")*(MID($D221,'Cevap Anahtarı'!$A$2:$A$121,1)='Cevap Anahtarı'!$C$2:$C$121)))</f>
        <v/>
      </c>
      <c r="O221" s="14">
        <f>IF($B221="","",SUMPRODUCT(('Cevap Anahtarı'!$B$2:$B$121=N$2)*('Cevap Anahtarı'!$C$2:$C$121&lt;&gt;"")*(MID($D221,'Cevap Anahtarı'!$A$2:$A$121,1)&lt;&gt;"")*ISNUMBER(FIND(UPPER(MID($D221,'Cevap Anahtarı'!$A$2:$A$121,1)),"ABCDE"))*(MID($D221,'Cevap Anahtarı'!$A$2:$A$121,1)&lt;&gt;'Cevap Anahtarı'!$C$2:$C$121)))</f>
        <v/>
      </c>
      <c r="P221" s="15">
        <f>IF($B221="","",ROUND(N221-IF(Ayarlar!$B$6&gt;0,O221/Ayarlar!$B$6,0),2))</f>
        <v/>
      </c>
      <c r="Q221" s="14">
        <f>IF($B221="","",SUMPRODUCT(('Cevap Anahtarı'!$B$2:$B$121=Q$2)*('Cevap Anahtarı'!$C$2:$C$121&lt;&gt;"")*(MID($D221,'Cevap Anahtarı'!$A$2:$A$121,1)='Cevap Anahtarı'!$C$2:$C$121)))</f>
        <v/>
      </c>
      <c r="R221" s="14">
        <f>IF($B221="","",SUMPRODUCT(('Cevap Anahtarı'!$B$2:$B$121=Q$2)*('Cevap Anahtarı'!$C$2:$C$121&lt;&gt;"")*(MID($D221,'Cevap Anahtarı'!$A$2:$A$121,1)&lt;&gt;"")*ISNUMBER(FIND(UPPER(MID($D221,'Cevap Anahtarı'!$A$2:$A$121,1)),"ABCDE"))*(MID($D221,'Cevap Anahtarı'!$A$2:$A$121,1)&lt;&gt;'Cevap Anahtarı'!$C$2:$C$121)))</f>
        <v/>
      </c>
      <c r="S221" s="15">
        <f>IF($B221="","",ROUND(Q221-IF(Ayarlar!$B$6&gt;0,R221/Ayarlar!$B$6,0),2))</f>
        <v/>
      </c>
      <c r="T221" s="14">
        <f>IF($B221="","",SUMPRODUCT(('Cevap Anahtarı'!$B$2:$B$121=T$2)*('Cevap Anahtarı'!$C$2:$C$121&lt;&gt;"")*(MID($D221,'Cevap Anahtarı'!$A$2:$A$121,1)='Cevap Anahtarı'!$C$2:$C$121)))</f>
        <v/>
      </c>
      <c r="U221" s="14">
        <f>IF($B221="","",SUMPRODUCT(('Cevap Anahtarı'!$B$2:$B$121=T$2)*('Cevap Anahtarı'!$C$2:$C$121&lt;&gt;"")*(MID($D221,'Cevap Anahtarı'!$A$2:$A$121,1)&lt;&gt;"")*ISNUMBER(FIND(UPPER(MID($D221,'Cevap Anahtarı'!$A$2:$A$121,1)),"ABCDE"))*(MID($D221,'Cevap Anahtarı'!$A$2:$A$121,1)&lt;&gt;'Cevap Anahtarı'!$C$2:$C$121)))</f>
        <v/>
      </c>
      <c r="V221" s="15">
        <f>IF($B221="","",ROUND(T221-IF(Ayarlar!$B$6&gt;0,U221/Ayarlar!$B$6,0),2))</f>
        <v/>
      </c>
      <c r="W221" s="15">
        <f>IF($B221="","",G221+J221+M221+P221+S221+V221)</f>
        <v/>
      </c>
      <c r="X221" s="14">
        <f>IF($B221="","",RANK(W221,$W$4:$W$503))</f>
        <v/>
      </c>
    </row>
    <row r="222">
      <c r="E222" s="14">
        <f>IF($B222="","",SUMPRODUCT(('Cevap Anahtarı'!$B$2:$B$121=E$2)*('Cevap Anahtarı'!$C$2:$C$121&lt;&gt;"")*(MID($D222,'Cevap Anahtarı'!$A$2:$A$121,1)='Cevap Anahtarı'!$C$2:$C$121)))</f>
        <v/>
      </c>
      <c r="F222" s="14">
        <f>IF($B222="","",SUMPRODUCT(('Cevap Anahtarı'!$B$2:$B$121=E$2)*('Cevap Anahtarı'!$C$2:$C$121&lt;&gt;"")*(MID($D222,'Cevap Anahtarı'!$A$2:$A$121,1)&lt;&gt;"")*ISNUMBER(FIND(UPPER(MID($D222,'Cevap Anahtarı'!$A$2:$A$121,1)),"ABCDE"))*(MID($D222,'Cevap Anahtarı'!$A$2:$A$121,1)&lt;&gt;'Cevap Anahtarı'!$C$2:$C$121)))</f>
        <v/>
      </c>
      <c r="G222" s="15">
        <f>IF($B222="","",ROUND(E222-IF(Ayarlar!$B$6&gt;0,F222/Ayarlar!$B$6,0),2))</f>
        <v/>
      </c>
      <c r="H222" s="14">
        <f>IF($B222="","",SUMPRODUCT(('Cevap Anahtarı'!$B$2:$B$121=H$2)*('Cevap Anahtarı'!$C$2:$C$121&lt;&gt;"")*(MID($D222,'Cevap Anahtarı'!$A$2:$A$121,1)='Cevap Anahtarı'!$C$2:$C$121)))</f>
        <v/>
      </c>
      <c r="I222" s="14">
        <f>IF($B222="","",SUMPRODUCT(('Cevap Anahtarı'!$B$2:$B$121=H$2)*('Cevap Anahtarı'!$C$2:$C$121&lt;&gt;"")*(MID($D222,'Cevap Anahtarı'!$A$2:$A$121,1)&lt;&gt;"")*ISNUMBER(FIND(UPPER(MID($D222,'Cevap Anahtarı'!$A$2:$A$121,1)),"ABCDE"))*(MID($D222,'Cevap Anahtarı'!$A$2:$A$121,1)&lt;&gt;'Cevap Anahtarı'!$C$2:$C$121)))</f>
        <v/>
      </c>
      <c r="J222" s="15">
        <f>IF($B222="","",ROUND(H222-IF(Ayarlar!$B$6&gt;0,I222/Ayarlar!$B$6,0),2))</f>
        <v/>
      </c>
      <c r="K222" s="14">
        <f>IF($B222="","",SUMPRODUCT(('Cevap Anahtarı'!$B$2:$B$121=K$2)*('Cevap Anahtarı'!$C$2:$C$121&lt;&gt;"")*(MID($D222,'Cevap Anahtarı'!$A$2:$A$121,1)='Cevap Anahtarı'!$C$2:$C$121)))</f>
        <v/>
      </c>
      <c r="L222" s="14">
        <f>IF($B222="","",SUMPRODUCT(('Cevap Anahtarı'!$B$2:$B$121=K$2)*('Cevap Anahtarı'!$C$2:$C$121&lt;&gt;"")*(MID($D222,'Cevap Anahtarı'!$A$2:$A$121,1)&lt;&gt;"")*ISNUMBER(FIND(UPPER(MID($D222,'Cevap Anahtarı'!$A$2:$A$121,1)),"ABCDE"))*(MID($D222,'Cevap Anahtarı'!$A$2:$A$121,1)&lt;&gt;'Cevap Anahtarı'!$C$2:$C$121)))</f>
        <v/>
      </c>
      <c r="M222" s="15">
        <f>IF($B222="","",ROUND(K222-IF(Ayarlar!$B$6&gt;0,L222/Ayarlar!$B$6,0),2))</f>
        <v/>
      </c>
      <c r="N222" s="14">
        <f>IF($B222="","",SUMPRODUCT(('Cevap Anahtarı'!$B$2:$B$121=N$2)*('Cevap Anahtarı'!$C$2:$C$121&lt;&gt;"")*(MID($D222,'Cevap Anahtarı'!$A$2:$A$121,1)='Cevap Anahtarı'!$C$2:$C$121)))</f>
        <v/>
      </c>
      <c r="O222" s="14">
        <f>IF($B222="","",SUMPRODUCT(('Cevap Anahtarı'!$B$2:$B$121=N$2)*('Cevap Anahtarı'!$C$2:$C$121&lt;&gt;"")*(MID($D222,'Cevap Anahtarı'!$A$2:$A$121,1)&lt;&gt;"")*ISNUMBER(FIND(UPPER(MID($D222,'Cevap Anahtarı'!$A$2:$A$121,1)),"ABCDE"))*(MID($D222,'Cevap Anahtarı'!$A$2:$A$121,1)&lt;&gt;'Cevap Anahtarı'!$C$2:$C$121)))</f>
        <v/>
      </c>
      <c r="P222" s="15">
        <f>IF($B222="","",ROUND(N222-IF(Ayarlar!$B$6&gt;0,O222/Ayarlar!$B$6,0),2))</f>
        <v/>
      </c>
      <c r="Q222" s="14">
        <f>IF($B222="","",SUMPRODUCT(('Cevap Anahtarı'!$B$2:$B$121=Q$2)*('Cevap Anahtarı'!$C$2:$C$121&lt;&gt;"")*(MID($D222,'Cevap Anahtarı'!$A$2:$A$121,1)='Cevap Anahtarı'!$C$2:$C$121)))</f>
        <v/>
      </c>
      <c r="R222" s="14">
        <f>IF($B222="","",SUMPRODUCT(('Cevap Anahtarı'!$B$2:$B$121=Q$2)*('Cevap Anahtarı'!$C$2:$C$121&lt;&gt;"")*(MID($D222,'Cevap Anahtarı'!$A$2:$A$121,1)&lt;&gt;"")*ISNUMBER(FIND(UPPER(MID($D222,'Cevap Anahtarı'!$A$2:$A$121,1)),"ABCDE"))*(MID($D222,'Cevap Anahtarı'!$A$2:$A$121,1)&lt;&gt;'Cevap Anahtarı'!$C$2:$C$121)))</f>
        <v/>
      </c>
      <c r="S222" s="15">
        <f>IF($B222="","",ROUND(Q222-IF(Ayarlar!$B$6&gt;0,R222/Ayarlar!$B$6,0),2))</f>
        <v/>
      </c>
      <c r="T222" s="14">
        <f>IF($B222="","",SUMPRODUCT(('Cevap Anahtarı'!$B$2:$B$121=T$2)*('Cevap Anahtarı'!$C$2:$C$121&lt;&gt;"")*(MID($D222,'Cevap Anahtarı'!$A$2:$A$121,1)='Cevap Anahtarı'!$C$2:$C$121)))</f>
        <v/>
      </c>
      <c r="U222" s="14">
        <f>IF($B222="","",SUMPRODUCT(('Cevap Anahtarı'!$B$2:$B$121=T$2)*('Cevap Anahtarı'!$C$2:$C$121&lt;&gt;"")*(MID($D222,'Cevap Anahtarı'!$A$2:$A$121,1)&lt;&gt;"")*ISNUMBER(FIND(UPPER(MID($D222,'Cevap Anahtarı'!$A$2:$A$121,1)),"ABCDE"))*(MID($D222,'Cevap Anahtarı'!$A$2:$A$121,1)&lt;&gt;'Cevap Anahtarı'!$C$2:$C$121)))</f>
        <v/>
      </c>
      <c r="V222" s="15">
        <f>IF($B222="","",ROUND(T222-IF(Ayarlar!$B$6&gt;0,U222/Ayarlar!$B$6,0),2))</f>
        <v/>
      </c>
      <c r="W222" s="15">
        <f>IF($B222="","",G222+J222+M222+P222+S222+V222)</f>
        <v/>
      </c>
      <c r="X222" s="14">
        <f>IF($B222="","",RANK(W222,$W$4:$W$503))</f>
        <v/>
      </c>
    </row>
    <row r="223">
      <c r="E223" s="14">
        <f>IF($B223="","",SUMPRODUCT(('Cevap Anahtarı'!$B$2:$B$121=E$2)*('Cevap Anahtarı'!$C$2:$C$121&lt;&gt;"")*(MID($D223,'Cevap Anahtarı'!$A$2:$A$121,1)='Cevap Anahtarı'!$C$2:$C$121)))</f>
        <v/>
      </c>
      <c r="F223" s="14">
        <f>IF($B223="","",SUMPRODUCT(('Cevap Anahtarı'!$B$2:$B$121=E$2)*('Cevap Anahtarı'!$C$2:$C$121&lt;&gt;"")*(MID($D223,'Cevap Anahtarı'!$A$2:$A$121,1)&lt;&gt;"")*ISNUMBER(FIND(UPPER(MID($D223,'Cevap Anahtarı'!$A$2:$A$121,1)),"ABCDE"))*(MID($D223,'Cevap Anahtarı'!$A$2:$A$121,1)&lt;&gt;'Cevap Anahtarı'!$C$2:$C$121)))</f>
        <v/>
      </c>
      <c r="G223" s="15">
        <f>IF($B223="","",ROUND(E223-IF(Ayarlar!$B$6&gt;0,F223/Ayarlar!$B$6,0),2))</f>
        <v/>
      </c>
      <c r="H223" s="14">
        <f>IF($B223="","",SUMPRODUCT(('Cevap Anahtarı'!$B$2:$B$121=H$2)*('Cevap Anahtarı'!$C$2:$C$121&lt;&gt;"")*(MID($D223,'Cevap Anahtarı'!$A$2:$A$121,1)='Cevap Anahtarı'!$C$2:$C$121)))</f>
        <v/>
      </c>
      <c r="I223" s="14">
        <f>IF($B223="","",SUMPRODUCT(('Cevap Anahtarı'!$B$2:$B$121=H$2)*('Cevap Anahtarı'!$C$2:$C$121&lt;&gt;"")*(MID($D223,'Cevap Anahtarı'!$A$2:$A$121,1)&lt;&gt;"")*ISNUMBER(FIND(UPPER(MID($D223,'Cevap Anahtarı'!$A$2:$A$121,1)),"ABCDE"))*(MID($D223,'Cevap Anahtarı'!$A$2:$A$121,1)&lt;&gt;'Cevap Anahtarı'!$C$2:$C$121)))</f>
        <v/>
      </c>
      <c r="J223" s="15">
        <f>IF($B223="","",ROUND(H223-IF(Ayarlar!$B$6&gt;0,I223/Ayarlar!$B$6,0),2))</f>
        <v/>
      </c>
      <c r="K223" s="14">
        <f>IF($B223="","",SUMPRODUCT(('Cevap Anahtarı'!$B$2:$B$121=K$2)*('Cevap Anahtarı'!$C$2:$C$121&lt;&gt;"")*(MID($D223,'Cevap Anahtarı'!$A$2:$A$121,1)='Cevap Anahtarı'!$C$2:$C$121)))</f>
        <v/>
      </c>
      <c r="L223" s="14">
        <f>IF($B223="","",SUMPRODUCT(('Cevap Anahtarı'!$B$2:$B$121=K$2)*('Cevap Anahtarı'!$C$2:$C$121&lt;&gt;"")*(MID($D223,'Cevap Anahtarı'!$A$2:$A$121,1)&lt;&gt;"")*ISNUMBER(FIND(UPPER(MID($D223,'Cevap Anahtarı'!$A$2:$A$121,1)),"ABCDE"))*(MID($D223,'Cevap Anahtarı'!$A$2:$A$121,1)&lt;&gt;'Cevap Anahtarı'!$C$2:$C$121)))</f>
        <v/>
      </c>
      <c r="M223" s="15">
        <f>IF($B223="","",ROUND(K223-IF(Ayarlar!$B$6&gt;0,L223/Ayarlar!$B$6,0),2))</f>
        <v/>
      </c>
      <c r="N223" s="14">
        <f>IF($B223="","",SUMPRODUCT(('Cevap Anahtarı'!$B$2:$B$121=N$2)*('Cevap Anahtarı'!$C$2:$C$121&lt;&gt;"")*(MID($D223,'Cevap Anahtarı'!$A$2:$A$121,1)='Cevap Anahtarı'!$C$2:$C$121)))</f>
        <v/>
      </c>
      <c r="O223" s="14">
        <f>IF($B223="","",SUMPRODUCT(('Cevap Anahtarı'!$B$2:$B$121=N$2)*('Cevap Anahtarı'!$C$2:$C$121&lt;&gt;"")*(MID($D223,'Cevap Anahtarı'!$A$2:$A$121,1)&lt;&gt;"")*ISNUMBER(FIND(UPPER(MID($D223,'Cevap Anahtarı'!$A$2:$A$121,1)),"ABCDE"))*(MID($D223,'Cevap Anahtarı'!$A$2:$A$121,1)&lt;&gt;'Cevap Anahtarı'!$C$2:$C$121)))</f>
        <v/>
      </c>
      <c r="P223" s="15">
        <f>IF($B223="","",ROUND(N223-IF(Ayarlar!$B$6&gt;0,O223/Ayarlar!$B$6,0),2))</f>
        <v/>
      </c>
      <c r="Q223" s="14">
        <f>IF($B223="","",SUMPRODUCT(('Cevap Anahtarı'!$B$2:$B$121=Q$2)*('Cevap Anahtarı'!$C$2:$C$121&lt;&gt;"")*(MID($D223,'Cevap Anahtarı'!$A$2:$A$121,1)='Cevap Anahtarı'!$C$2:$C$121)))</f>
        <v/>
      </c>
      <c r="R223" s="14">
        <f>IF($B223="","",SUMPRODUCT(('Cevap Anahtarı'!$B$2:$B$121=Q$2)*('Cevap Anahtarı'!$C$2:$C$121&lt;&gt;"")*(MID($D223,'Cevap Anahtarı'!$A$2:$A$121,1)&lt;&gt;"")*ISNUMBER(FIND(UPPER(MID($D223,'Cevap Anahtarı'!$A$2:$A$121,1)),"ABCDE"))*(MID($D223,'Cevap Anahtarı'!$A$2:$A$121,1)&lt;&gt;'Cevap Anahtarı'!$C$2:$C$121)))</f>
        <v/>
      </c>
      <c r="S223" s="15">
        <f>IF($B223="","",ROUND(Q223-IF(Ayarlar!$B$6&gt;0,R223/Ayarlar!$B$6,0),2))</f>
        <v/>
      </c>
      <c r="T223" s="14">
        <f>IF($B223="","",SUMPRODUCT(('Cevap Anahtarı'!$B$2:$B$121=T$2)*('Cevap Anahtarı'!$C$2:$C$121&lt;&gt;"")*(MID($D223,'Cevap Anahtarı'!$A$2:$A$121,1)='Cevap Anahtarı'!$C$2:$C$121)))</f>
        <v/>
      </c>
      <c r="U223" s="14">
        <f>IF($B223="","",SUMPRODUCT(('Cevap Anahtarı'!$B$2:$B$121=T$2)*('Cevap Anahtarı'!$C$2:$C$121&lt;&gt;"")*(MID($D223,'Cevap Anahtarı'!$A$2:$A$121,1)&lt;&gt;"")*ISNUMBER(FIND(UPPER(MID($D223,'Cevap Anahtarı'!$A$2:$A$121,1)),"ABCDE"))*(MID($D223,'Cevap Anahtarı'!$A$2:$A$121,1)&lt;&gt;'Cevap Anahtarı'!$C$2:$C$121)))</f>
        <v/>
      </c>
      <c r="V223" s="15">
        <f>IF($B223="","",ROUND(T223-IF(Ayarlar!$B$6&gt;0,U223/Ayarlar!$B$6,0),2))</f>
        <v/>
      </c>
      <c r="W223" s="15">
        <f>IF($B223="","",G223+J223+M223+P223+S223+V223)</f>
        <v/>
      </c>
      <c r="X223" s="14">
        <f>IF($B223="","",RANK(W223,$W$4:$W$503))</f>
        <v/>
      </c>
    </row>
    <row r="224">
      <c r="E224" s="14">
        <f>IF($B224="","",SUMPRODUCT(('Cevap Anahtarı'!$B$2:$B$121=E$2)*('Cevap Anahtarı'!$C$2:$C$121&lt;&gt;"")*(MID($D224,'Cevap Anahtarı'!$A$2:$A$121,1)='Cevap Anahtarı'!$C$2:$C$121)))</f>
        <v/>
      </c>
      <c r="F224" s="14">
        <f>IF($B224="","",SUMPRODUCT(('Cevap Anahtarı'!$B$2:$B$121=E$2)*('Cevap Anahtarı'!$C$2:$C$121&lt;&gt;"")*(MID($D224,'Cevap Anahtarı'!$A$2:$A$121,1)&lt;&gt;"")*ISNUMBER(FIND(UPPER(MID($D224,'Cevap Anahtarı'!$A$2:$A$121,1)),"ABCDE"))*(MID($D224,'Cevap Anahtarı'!$A$2:$A$121,1)&lt;&gt;'Cevap Anahtarı'!$C$2:$C$121)))</f>
        <v/>
      </c>
      <c r="G224" s="15">
        <f>IF($B224="","",ROUND(E224-IF(Ayarlar!$B$6&gt;0,F224/Ayarlar!$B$6,0),2))</f>
        <v/>
      </c>
      <c r="H224" s="14">
        <f>IF($B224="","",SUMPRODUCT(('Cevap Anahtarı'!$B$2:$B$121=H$2)*('Cevap Anahtarı'!$C$2:$C$121&lt;&gt;"")*(MID($D224,'Cevap Anahtarı'!$A$2:$A$121,1)='Cevap Anahtarı'!$C$2:$C$121)))</f>
        <v/>
      </c>
      <c r="I224" s="14">
        <f>IF($B224="","",SUMPRODUCT(('Cevap Anahtarı'!$B$2:$B$121=H$2)*('Cevap Anahtarı'!$C$2:$C$121&lt;&gt;"")*(MID($D224,'Cevap Anahtarı'!$A$2:$A$121,1)&lt;&gt;"")*ISNUMBER(FIND(UPPER(MID($D224,'Cevap Anahtarı'!$A$2:$A$121,1)),"ABCDE"))*(MID($D224,'Cevap Anahtarı'!$A$2:$A$121,1)&lt;&gt;'Cevap Anahtarı'!$C$2:$C$121)))</f>
        <v/>
      </c>
      <c r="J224" s="15">
        <f>IF($B224="","",ROUND(H224-IF(Ayarlar!$B$6&gt;0,I224/Ayarlar!$B$6,0),2))</f>
        <v/>
      </c>
      <c r="K224" s="14">
        <f>IF($B224="","",SUMPRODUCT(('Cevap Anahtarı'!$B$2:$B$121=K$2)*('Cevap Anahtarı'!$C$2:$C$121&lt;&gt;"")*(MID($D224,'Cevap Anahtarı'!$A$2:$A$121,1)='Cevap Anahtarı'!$C$2:$C$121)))</f>
        <v/>
      </c>
      <c r="L224" s="14">
        <f>IF($B224="","",SUMPRODUCT(('Cevap Anahtarı'!$B$2:$B$121=K$2)*('Cevap Anahtarı'!$C$2:$C$121&lt;&gt;"")*(MID($D224,'Cevap Anahtarı'!$A$2:$A$121,1)&lt;&gt;"")*ISNUMBER(FIND(UPPER(MID($D224,'Cevap Anahtarı'!$A$2:$A$121,1)),"ABCDE"))*(MID($D224,'Cevap Anahtarı'!$A$2:$A$121,1)&lt;&gt;'Cevap Anahtarı'!$C$2:$C$121)))</f>
        <v/>
      </c>
      <c r="M224" s="15">
        <f>IF($B224="","",ROUND(K224-IF(Ayarlar!$B$6&gt;0,L224/Ayarlar!$B$6,0),2))</f>
        <v/>
      </c>
      <c r="N224" s="14">
        <f>IF($B224="","",SUMPRODUCT(('Cevap Anahtarı'!$B$2:$B$121=N$2)*('Cevap Anahtarı'!$C$2:$C$121&lt;&gt;"")*(MID($D224,'Cevap Anahtarı'!$A$2:$A$121,1)='Cevap Anahtarı'!$C$2:$C$121)))</f>
        <v/>
      </c>
      <c r="O224" s="14">
        <f>IF($B224="","",SUMPRODUCT(('Cevap Anahtarı'!$B$2:$B$121=N$2)*('Cevap Anahtarı'!$C$2:$C$121&lt;&gt;"")*(MID($D224,'Cevap Anahtarı'!$A$2:$A$121,1)&lt;&gt;"")*ISNUMBER(FIND(UPPER(MID($D224,'Cevap Anahtarı'!$A$2:$A$121,1)),"ABCDE"))*(MID($D224,'Cevap Anahtarı'!$A$2:$A$121,1)&lt;&gt;'Cevap Anahtarı'!$C$2:$C$121)))</f>
        <v/>
      </c>
      <c r="P224" s="15">
        <f>IF($B224="","",ROUND(N224-IF(Ayarlar!$B$6&gt;0,O224/Ayarlar!$B$6,0),2))</f>
        <v/>
      </c>
      <c r="Q224" s="14">
        <f>IF($B224="","",SUMPRODUCT(('Cevap Anahtarı'!$B$2:$B$121=Q$2)*('Cevap Anahtarı'!$C$2:$C$121&lt;&gt;"")*(MID($D224,'Cevap Anahtarı'!$A$2:$A$121,1)='Cevap Anahtarı'!$C$2:$C$121)))</f>
        <v/>
      </c>
      <c r="R224" s="14">
        <f>IF($B224="","",SUMPRODUCT(('Cevap Anahtarı'!$B$2:$B$121=Q$2)*('Cevap Anahtarı'!$C$2:$C$121&lt;&gt;"")*(MID($D224,'Cevap Anahtarı'!$A$2:$A$121,1)&lt;&gt;"")*ISNUMBER(FIND(UPPER(MID($D224,'Cevap Anahtarı'!$A$2:$A$121,1)),"ABCDE"))*(MID($D224,'Cevap Anahtarı'!$A$2:$A$121,1)&lt;&gt;'Cevap Anahtarı'!$C$2:$C$121)))</f>
        <v/>
      </c>
      <c r="S224" s="15">
        <f>IF($B224="","",ROUND(Q224-IF(Ayarlar!$B$6&gt;0,R224/Ayarlar!$B$6,0),2))</f>
        <v/>
      </c>
      <c r="T224" s="14">
        <f>IF($B224="","",SUMPRODUCT(('Cevap Anahtarı'!$B$2:$B$121=T$2)*('Cevap Anahtarı'!$C$2:$C$121&lt;&gt;"")*(MID($D224,'Cevap Anahtarı'!$A$2:$A$121,1)='Cevap Anahtarı'!$C$2:$C$121)))</f>
        <v/>
      </c>
      <c r="U224" s="14">
        <f>IF($B224="","",SUMPRODUCT(('Cevap Anahtarı'!$B$2:$B$121=T$2)*('Cevap Anahtarı'!$C$2:$C$121&lt;&gt;"")*(MID($D224,'Cevap Anahtarı'!$A$2:$A$121,1)&lt;&gt;"")*ISNUMBER(FIND(UPPER(MID($D224,'Cevap Anahtarı'!$A$2:$A$121,1)),"ABCDE"))*(MID($D224,'Cevap Anahtarı'!$A$2:$A$121,1)&lt;&gt;'Cevap Anahtarı'!$C$2:$C$121)))</f>
        <v/>
      </c>
      <c r="V224" s="15">
        <f>IF($B224="","",ROUND(T224-IF(Ayarlar!$B$6&gt;0,U224/Ayarlar!$B$6,0),2))</f>
        <v/>
      </c>
      <c r="W224" s="15">
        <f>IF($B224="","",G224+J224+M224+P224+S224+V224)</f>
        <v/>
      </c>
      <c r="X224" s="14">
        <f>IF($B224="","",RANK(W224,$W$4:$W$503))</f>
        <v/>
      </c>
    </row>
    <row r="225">
      <c r="E225" s="14">
        <f>IF($B225="","",SUMPRODUCT(('Cevap Anahtarı'!$B$2:$B$121=E$2)*('Cevap Anahtarı'!$C$2:$C$121&lt;&gt;"")*(MID($D225,'Cevap Anahtarı'!$A$2:$A$121,1)='Cevap Anahtarı'!$C$2:$C$121)))</f>
        <v/>
      </c>
      <c r="F225" s="14">
        <f>IF($B225="","",SUMPRODUCT(('Cevap Anahtarı'!$B$2:$B$121=E$2)*('Cevap Anahtarı'!$C$2:$C$121&lt;&gt;"")*(MID($D225,'Cevap Anahtarı'!$A$2:$A$121,1)&lt;&gt;"")*ISNUMBER(FIND(UPPER(MID($D225,'Cevap Anahtarı'!$A$2:$A$121,1)),"ABCDE"))*(MID($D225,'Cevap Anahtarı'!$A$2:$A$121,1)&lt;&gt;'Cevap Anahtarı'!$C$2:$C$121)))</f>
        <v/>
      </c>
      <c r="G225" s="15">
        <f>IF($B225="","",ROUND(E225-IF(Ayarlar!$B$6&gt;0,F225/Ayarlar!$B$6,0),2))</f>
        <v/>
      </c>
      <c r="H225" s="14">
        <f>IF($B225="","",SUMPRODUCT(('Cevap Anahtarı'!$B$2:$B$121=H$2)*('Cevap Anahtarı'!$C$2:$C$121&lt;&gt;"")*(MID($D225,'Cevap Anahtarı'!$A$2:$A$121,1)='Cevap Anahtarı'!$C$2:$C$121)))</f>
        <v/>
      </c>
      <c r="I225" s="14">
        <f>IF($B225="","",SUMPRODUCT(('Cevap Anahtarı'!$B$2:$B$121=H$2)*('Cevap Anahtarı'!$C$2:$C$121&lt;&gt;"")*(MID($D225,'Cevap Anahtarı'!$A$2:$A$121,1)&lt;&gt;"")*ISNUMBER(FIND(UPPER(MID($D225,'Cevap Anahtarı'!$A$2:$A$121,1)),"ABCDE"))*(MID($D225,'Cevap Anahtarı'!$A$2:$A$121,1)&lt;&gt;'Cevap Anahtarı'!$C$2:$C$121)))</f>
        <v/>
      </c>
      <c r="J225" s="15">
        <f>IF($B225="","",ROUND(H225-IF(Ayarlar!$B$6&gt;0,I225/Ayarlar!$B$6,0),2))</f>
        <v/>
      </c>
      <c r="K225" s="14">
        <f>IF($B225="","",SUMPRODUCT(('Cevap Anahtarı'!$B$2:$B$121=K$2)*('Cevap Anahtarı'!$C$2:$C$121&lt;&gt;"")*(MID($D225,'Cevap Anahtarı'!$A$2:$A$121,1)='Cevap Anahtarı'!$C$2:$C$121)))</f>
        <v/>
      </c>
      <c r="L225" s="14">
        <f>IF($B225="","",SUMPRODUCT(('Cevap Anahtarı'!$B$2:$B$121=K$2)*('Cevap Anahtarı'!$C$2:$C$121&lt;&gt;"")*(MID($D225,'Cevap Anahtarı'!$A$2:$A$121,1)&lt;&gt;"")*ISNUMBER(FIND(UPPER(MID($D225,'Cevap Anahtarı'!$A$2:$A$121,1)),"ABCDE"))*(MID($D225,'Cevap Anahtarı'!$A$2:$A$121,1)&lt;&gt;'Cevap Anahtarı'!$C$2:$C$121)))</f>
        <v/>
      </c>
      <c r="M225" s="15">
        <f>IF($B225="","",ROUND(K225-IF(Ayarlar!$B$6&gt;0,L225/Ayarlar!$B$6,0),2))</f>
        <v/>
      </c>
      <c r="N225" s="14">
        <f>IF($B225="","",SUMPRODUCT(('Cevap Anahtarı'!$B$2:$B$121=N$2)*('Cevap Anahtarı'!$C$2:$C$121&lt;&gt;"")*(MID($D225,'Cevap Anahtarı'!$A$2:$A$121,1)='Cevap Anahtarı'!$C$2:$C$121)))</f>
        <v/>
      </c>
      <c r="O225" s="14">
        <f>IF($B225="","",SUMPRODUCT(('Cevap Anahtarı'!$B$2:$B$121=N$2)*('Cevap Anahtarı'!$C$2:$C$121&lt;&gt;"")*(MID($D225,'Cevap Anahtarı'!$A$2:$A$121,1)&lt;&gt;"")*ISNUMBER(FIND(UPPER(MID($D225,'Cevap Anahtarı'!$A$2:$A$121,1)),"ABCDE"))*(MID($D225,'Cevap Anahtarı'!$A$2:$A$121,1)&lt;&gt;'Cevap Anahtarı'!$C$2:$C$121)))</f>
        <v/>
      </c>
      <c r="P225" s="15">
        <f>IF($B225="","",ROUND(N225-IF(Ayarlar!$B$6&gt;0,O225/Ayarlar!$B$6,0),2))</f>
        <v/>
      </c>
      <c r="Q225" s="14">
        <f>IF($B225="","",SUMPRODUCT(('Cevap Anahtarı'!$B$2:$B$121=Q$2)*('Cevap Anahtarı'!$C$2:$C$121&lt;&gt;"")*(MID($D225,'Cevap Anahtarı'!$A$2:$A$121,1)='Cevap Anahtarı'!$C$2:$C$121)))</f>
        <v/>
      </c>
      <c r="R225" s="14">
        <f>IF($B225="","",SUMPRODUCT(('Cevap Anahtarı'!$B$2:$B$121=Q$2)*('Cevap Anahtarı'!$C$2:$C$121&lt;&gt;"")*(MID($D225,'Cevap Anahtarı'!$A$2:$A$121,1)&lt;&gt;"")*ISNUMBER(FIND(UPPER(MID($D225,'Cevap Anahtarı'!$A$2:$A$121,1)),"ABCDE"))*(MID($D225,'Cevap Anahtarı'!$A$2:$A$121,1)&lt;&gt;'Cevap Anahtarı'!$C$2:$C$121)))</f>
        <v/>
      </c>
      <c r="S225" s="15">
        <f>IF($B225="","",ROUND(Q225-IF(Ayarlar!$B$6&gt;0,R225/Ayarlar!$B$6,0),2))</f>
        <v/>
      </c>
      <c r="T225" s="14">
        <f>IF($B225="","",SUMPRODUCT(('Cevap Anahtarı'!$B$2:$B$121=T$2)*('Cevap Anahtarı'!$C$2:$C$121&lt;&gt;"")*(MID($D225,'Cevap Anahtarı'!$A$2:$A$121,1)='Cevap Anahtarı'!$C$2:$C$121)))</f>
        <v/>
      </c>
      <c r="U225" s="14">
        <f>IF($B225="","",SUMPRODUCT(('Cevap Anahtarı'!$B$2:$B$121=T$2)*('Cevap Anahtarı'!$C$2:$C$121&lt;&gt;"")*(MID($D225,'Cevap Anahtarı'!$A$2:$A$121,1)&lt;&gt;"")*ISNUMBER(FIND(UPPER(MID($D225,'Cevap Anahtarı'!$A$2:$A$121,1)),"ABCDE"))*(MID($D225,'Cevap Anahtarı'!$A$2:$A$121,1)&lt;&gt;'Cevap Anahtarı'!$C$2:$C$121)))</f>
        <v/>
      </c>
      <c r="V225" s="15">
        <f>IF($B225="","",ROUND(T225-IF(Ayarlar!$B$6&gt;0,U225/Ayarlar!$B$6,0),2))</f>
        <v/>
      </c>
      <c r="W225" s="15">
        <f>IF($B225="","",G225+J225+M225+P225+S225+V225)</f>
        <v/>
      </c>
      <c r="X225" s="14">
        <f>IF($B225="","",RANK(W225,$W$4:$W$503))</f>
        <v/>
      </c>
    </row>
    <row r="226">
      <c r="E226" s="14">
        <f>IF($B226="","",SUMPRODUCT(('Cevap Anahtarı'!$B$2:$B$121=E$2)*('Cevap Anahtarı'!$C$2:$C$121&lt;&gt;"")*(MID($D226,'Cevap Anahtarı'!$A$2:$A$121,1)='Cevap Anahtarı'!$C$2:$C$121)))</f>
        <v/>
      </c>
      <c r="F226" s="14">
        <f>IF($B226="","",SUMPRODUCT(('Cevap Anahtarı'!$B$2:$B$121=E$2)*('Cevap Anahtarı'!$C$2:$C$121&lt;&gt;"")*(MID($D226,'Cevap Anahtarı'!$A$2:$A$121,1)&lt;&gt;"")*ISNUMBER(FIND(UPPER(MID($D226,'Cevap Anahtarı'!$A$2:$A$121,1)),"ABCDE"))*(MID($D226,'Cevap Anahtarı'!$A$2:$A$121,1)&lt;&gt;'Cevap Anahtarı'!$C$2:$C$121)))</f>
        <v/>
      </c>
      <c r="G226" s="15">
        <f>IF($B226="","",ROUND(E226-IF(Ayarlar!$B$6&gt;0,F226/Ayarlar!$B$6,0),2))</f>
        <v/>
      </c>
      <c r="H226" s="14">
        <f>IF($B226="","",SUMPRODUCT(('Cevap Anahtarı'!$B$2:$B$121=H$2)*('Cevap Anahtarı'!$C$2:$C$121&lt;&gt;"")*(MID($D226,'Cevap Anahtarı'!$A$2:$A$121,1)='Cevap Anahtarı'!$C$2:$C$121)))</f>
        <v/>
      </c>
      <c r="I226" s="14">
        <f>IF($B226="","",SUMPRODUCT(('Cevap Anahtarı'!$B$2:$B$121=H$2)*('Cevap Anahtarı'!$C$2:$C$121&lt;&gt;"")*(MID($D226,'Cevap Anahtarı'!$A$2:$A$121,1)&lt;&gt;"")*ISNUMBER(FIND(UPPER(MID($D226,'Cevap Anahtarı'!$A$2:$A$121,1)),"ABCDE"))*(MID($D226,'Cevap Anahtarı'!$A$2:$A$121,1)&lt;&gt;'Cevap Anahtarı'!$C$2:$C$121)))</f>
        <v/>
      </c>
      <c r="J226" s="15">
        <f>IF($B226="","",ROUND(H226-IF(Ayarlar!$B$6&gt;0,I226/Ayarlar!$B$6,0),2))</f>
        <v/>
      </c>
      <c r="K226" s="14">
        <f>IF($B226="","",SUMPRODUCT(('Cevap Anahtarı'!$B$2:$B$121=K$2)*('Cevap Anahtarı'!$C$2:$C$121&lt;&gt;"")*(MID($D226,'Cevap Anahtarı'!$A$2:$A$121,1)='Cevap Anahtarı'!$C$2:$C$121)))</f>
        <v/>
      </c>
      <c r="L226" s="14">
        <f>IF($B226="","",SUMPRODUCT(('Cevap Anahtarı'!$B$2:$B$121=K$2)*('Cevap Anahtarı'!$C$2:$C$121&lt;&gt;"")*(MID($D226,'Cevap Anahtarı'!$A$2:$A$121,1)&lt;&gt;"")*ISNUMBER(FIND(UPPER(MID($D226,'Cevap Anahtarı'!$A$2:$A$121,1)),"ABCDE"))*(MID($D226,'Cevap Anahtarı'!$A$2:$A$121,1)&lt;&gt;'Cevap Anahtarı'!$C$2:$C$121)))</f>
        <v/>
      </c>
      <c r="M226" s="15">
        <f>IF($B226="","",ROUND(K226-IF(Ayarlar!$B$6&gt;0,L226/Ayarlar!$B$6,0),2))</f>
        <v/>
      </c>
      <c r="N226" s="14">
        <f>IF($B226="","",SUMPRODUCT(('Cevap Anahtarı'!$B$2:$B$121=N$2)*('Cevap Anahtarı'!$C$2:$C$121&lt;&gt;"")*(MID($D226,'Cevap Anahtarı'!$A$2:$A$121,1)='Cevap Anahtarı'!$C$2:$C$121)))</f>
        <v/>
      </c>
      <c r="O226" s="14">
        <f>IF($B226="","",SUMPRODUCT(('Cevap Anahtarı'!$B$2:$B$121=N$2)*('Cevap Anahtarı'!$C$2:$C$121&lt;&gt;"")*(MID($D226,'Cevap Anahtarı'!$A$2:$A$121,1)&lt;&gt;"")*ISNUMBER(FIND(UPPER(MID($D226,'Cevap Anahtarı'!$A$2:$A$121,1)),"ABCDE"))*(MID($D226,'Cevap Anahtarı'!$A$2:$A$121,1)&lt;&gt;'Cevap Anahtarı'!$C$2:$C$121)))</f>
        <v/>
      </c>
      <c r="P226" s="15">
        <f>IF($B226="","",ROUND(N226-IF(Ayarlar!$B$6&gt;0,O226/Ayarlar!$B$6,0),2))</f>
        <v/>
      </c>
      <c r="Q226" s="14">
        <f>IF($B226="","",SUMPRODUCT(('Cevap Anahtarı'!$B$2:$B$121=Q$2)*('Cevap Anahtarı'!$C$2:$C$121&lt;&gt;"")*(MID($D226,'Cevap Anahtarı'!$A$2:$A$121,1)='Cevap Anahtarı'!$C$2:$C$121)))</f>
        <v/>
      </c>
      <c r="R226" s="14">
        <f>IF($B226="","",SUMPRODUCT(('Cevap Anahtarı'!$B$2:$B$121=Q$2)*('Cevap Anahtarı'!$C$2:$C$121&lt;&gt;"")*(MID($D226,'Cevap Anahtarı'!$A$2:$A$121,1)&lt;&gt;"")*ISNUMBER(FIND(UPPER(MID($D226,'Cevap Anahtarı'!$A$2:$A$121,1)),"ABCDE"))*(MID($D226,'Cevap Anahtarı'!$A$2:$A$121,1)&lt;&gt;'Cevap Anahtarı'!$C$2:$C$121)))</f>
        <v/>
      </c>
      <c r="S226" s="15">
        <f>IF($B226="","",ROUND(Q226-IF(Ayarlar!$B$6&gt;0,R226/Ayarlar!$B$6,0),2))</f>
        <v/>
      </c>
      <c r="T226" s="14">
        <f>IF($B226="","",SUMPRODUCT(('Cevap Anahtarı'!$B$2:$B$121=T$2)*('Cevap Anahtarı'!$C$2:$C$121&lt;&gt;"")*(MID($D226,'Cevap Anahtarı'!$A$2:$A$121,1)='Cevap Anahtarı'!$C$2:$C$121)))</f>
        <v/>
      </c>
      <c r="U226" s="14">
        <f>IF($B226="","",SUMPRODUCT(('Cevap Anahtarı'!$B$2:$B$121=T$2)*('Cevap Anahtarı'!$C$2:$C$121&lt;&gt;"")*(MID($D226,'Cevap Anahtarı'!$A$2:$A$121,1)&lt;&gt;"")*ISNUMBER(FIND(UPPER(MID($D226,'Cevap Anahtarı'!$A$2:$A$121,1)),"ABCDE"))*(MID($D226,'Cevap Anahtarı'!$A$2:$A$121,1)&lt;&gt;'Cevap Anahtarı'!$C$2:$C$121)))</f>
        <v/>
      </c>
      <c r="V226" s="15">
        <f>IF($B226="","",ROUND(T226-IF(Ayarlar!$B$6&gt;0,U226/Ayarlar!$B$6,0),2))</f>
        <v/>
      </c>
      <c r="W226" s="15">
        <f>IF($B226="","",G226+J226+M226+P226+S226+V226)</f>
        <v/>
      </c>
      <c r="X226" s="14">
        <f>IF($B226="","",RANK(W226,$W$4:$W$503))</f>
        <v/>
      </c>
    </row>
    <row r="227">
      <c r="E227" s="14">
        <f>IF($B227="","",SUMPRODUCT(('Cevap Anahtarı'!$B$2:$B$121=E$2)*('Cevap Anahtarı'!$C$2:$C$121&lt;&gt;"")*(MID($D227,'Cevap Anahtarı'!$A$2:$A$121,1)='Cevap Anahtarı'!$C$2:$C$121)))</f>
        <v/>
      </c>
      <c r="F227" s="14">
        <f>IF($B227="","",SUMPRODUCT(('Cevap Anahtarı'!$B$2:$B$121=E$2)*('Cevap Anahtarı'!$C$2:$C$121&lt;&gt;"")*(MID($D227,'Cevap Anahtarı'!$A$2:$A$121,1)&lt;&gt;"")*ISNUMBER(FIND(UPPER(MID($D227,'Cevap Anahtarı'!$A$2:$A$121,1)),"ABCDE"))*(MID($D227,'Cevap Anahtarı'!$A$2:$A$121,1)&lt;&gt;'Cevap Anahtarı'!$C$2:$C$121)))</f>
        <v/>
      </c>
      <c r="G227" s="15">
        <f>IF($B227="","",ROUND(E227-IF(Ayarlar!$B$6&gt;0,F227/Ayarlar!$B$6,0),2))</f>
        <v/>
      </c>
      <c r="H227" s="14">
        <f>IF($B227="","",SUMPRODUCT(('Cevap Anahtarı'!$B$2:$B$121=H$2)*('Cevap Anahtarı'!$C$2:$C$121&lt;&gt;"")*(MID($D227,'Cevap Anahtarı'!$A$2:$A$121,1)='Cevap Anahtarı'!$C$2:$C$121)))</f>
        <v/>
      </c>
      <c r="I227" s="14">
        <f>IF($B227="","",SUMPRODUCT(('Cevap Anahtarı'!$B$2:$B$121=H$2)*('Cevap Anahtarı'!$C$2:$C$121&lt;&gt;"")*(MID($D227,'Cevap Anahtarı'!$A$2:$A$121,1)&lt;&gt;"")*ISNUMBER(FIND(UPPER(MID($D227,'Cevap Anahtarı'!$A$2:$A$121,1)),"ABCDE"))*(MID($D227,'Cevap Anahtarı'!$A$2:$A$121,1)&lt;&gt;'Cevap Anahtarı'!$C$2:$C$121)))</f>
        <v/>
      </c>
      <c r="J227" s="15">
        <f>IF($B227="","",ROUND(H227-IF(Ayarlar!$B$6&gt;0,I227/Ayarlar!$B$6,0),2))</f>
        <v/>
      </c>
      <c r="K227" s="14">
        <f>IF($B227="","",SUMPRODUCT(('Cevap Anahtarı'!$B$2:$B$121=K$2)*('Cevap Anahtarı'!$C$2:$C$121&lt;&gt;"")*(MID($D227,'Cevap Anahtarı'!$A$2:$A$121,1)='Cevap Anahtarı'!$C$2:$C$121)))</f>
        <v/>
      </c>
      <c r="L227" s="14">
        <f>IF($B227="","",SUMPRODUCT(('Cevap Anahtarı'!$B$2:$B$121=K$2)*('Cevap Anahtarı'!$C$2:$C$121&lt;&gt;"")*(MID($D227,'Cevap Anahtarı'!$A$2:$A$121,1)&lt;&gt;"")*ISNUMBER(FIND(UPPER(MID($D227,'Cevap Anahtarı'!$A$2:$A$121,1)),"ABCDE"))*(MID($D227,'Cevap Anahtarı'!$A$2:$A$121,1)&lt;&gt;'Cevap Anahtarı'!$C$2:$C$121)))</f>
        <v/>
      </c>
      <c r="M227" s="15">
        <f>IF($B227="","",ROUND(K227-IF(Ayarlar!$B$6&gt;0,L227/Ayarlar!$B$6,0),2))</f>
        <v/>
      </c>
      <c r="N227" s="14">
        <f>IF($B227="","",SUMPRODUCT(('Cevap Anahtarı'!$B$2:$B$121=N$2)*('Cevap Anahtarı'!$C$2:$C$121&lt;&gt;"")*(MID($D227,'Cevap Anahtarı'!$A$2:$A$121,1)='Cevap Anahtarı'!$C$2:$C$121)))</f>
        <v/>
      </c>
      <c r="O227" s="14">
        <f>IF($B227="","",SUMPRODUCT(('Cevap Anahtarı'!$B$2:$B$121=N$2)*('Cevap Anahtarı'!$C$2:$C$121&lt;&gt;"")*(MID($D227,'Cevap Anahtarı'!$A$2:$A$121,1)&lt;&gt;"")*ISNUMBER(FIND(UPPER(MID($D227,'Cevap Anahtarı'!$A$2:$A$121,1)),"ABCDE"))*(MID($D227,'Cevap Anahtarı'!$A$2:$A$121,1)&lt;&gt;'Cevap Anahtarı'!$C$2:$C$121)))</f>
        <v/>
      </c>
      <c r="P227" s="15">
        <f>IF($B227="","",ROUND(N227-IF(Ayarlar!$B$6&gt;0,O227/Ayarlar!$B$6,0),2))</f>
        <v/>
      </c>
      <c r="Q227" s="14">
        <f>IF($B227="","",SUMPRODUCT(('Cevap Anahtarı'!$B$2:$B$121=Q$2)*('Cevap Anahtarı'!$C$2:$C$121&lt;&gt;"")*(MID($D227,'Cevap Anahtarı'!$A$2:$A$121,1)='Cevap Anahtarı'!$C$2:$C$121)))</f>
        <v/>
      </c>
      <c r="R227" s="14">
        <f>IF($B227="","",SUMPRODUCT(('Cevap Anahtarı'!$B$2:$B$121=Q$2)*('Cevap Anahtarı'!$C$2:$C$121&lt;&gt;"")*(MID($D227,'Cevap Anahtarı'!$A$2:$A$121,1)&lt;&gt;"")*ISNUMBER(FIND(UPPER(MID($D227,'Cevap Anahtarı'!$A$2:$A$121,1)),"ABCDE"))*(MID($D227,'Cevap Anahtarı'!$A$2:$A$121,1)&lt;&gt;'Cevap Anahtarı'!$C$2:$C$121)))</f>
        <v/>
      </c>
      <c r="S227" s="15">
        <f>IF($B227="","",ROUND(Q227-IF(Ayarlar!$B$6&gt;0,R227/Ayarlar!$B$6,0),2))</f>
        <v/>
      </c>
      <c r="T227" s="14">
        <f>IF($B227="","",SUMPRODUCT(('Cevap Anahtarı'!$B$2:$B$121=T$2)*('Cevap Anahtarı'!$C$2:$C$121&lt;&gt;"")*(MID($D227,'Cevap Anahtarı'!$A$2:$A$121,1)='Cevap Anahtarı'!$C$2:$C$121)))</f>
        <v/>
      </c>
      <c r="U227" s="14">
        <f>IF($B227="","",SUMPRODUCT(('Cevap Anahtarı'!$B$2:$B$121=T$2)*('Cevap Anahtarı'!$C$2:$C$121&lt;&gt;"")*(MID($D227,'Cevap Anahtarı'!$A$2:$A$121,1)&lt;&gt;"")*ISNUMBER(FIND(UPPER(MID($D227,'Cevap Anahtarı'!$A$2:$A$121,1)),"ABCDE"))*(MID($D227,'Cevap Anahtarı'!$A$2:$A$121,1)&lt;&gt;'Cevap Anahtarı'!$C$2:$C$121)))</f>
        <v/>
      </c>
      <c r="V227" s="15">
        <f>IF($B227="","",ROUND(T227-IF(Ayarlar!$B$6&gt;0,U227/Ayarlar!$B$6,0),2))</f>
        <v/>
      </c>
      <c r="W227" s="15">
        <f>IF($B227="","",G227+J227+M227+P227+S227+V227)</f>
        <v/>
      </c>
      <c r="X227" s="14">
        <f>IF($B227="","",RANK(W227,$W$4:$W$503))</f>
        <v/>
      </c>
    </row>
    <row r="228">
      <c r="E228" s="14">
        <f>IF($B228="","",SUMPRODUCT(('Cevap Anahtarı'!$B$2:$B$121=E$2)*('Cevap Anahtarı'!$C$2:$C$121&lt;&gt;"")*(MID($D228,'Cevap Anahtarı'!$A$2:$A$121,1)='Cevap Anahtarı'!$C$2:$C$121)))</f>
        <v/>
      </c>
      <c r="F228" s="14">
        <f>IF($B228="","",SUMPRODUCT(('Cevap Anahtarı'!$B$2:$B$121=E$2)*('Cevap Anahtarı'!$C$2:$C$121&lt;&gt;"")*(MID($D228,'Cevap Anahtarı'!$A$2:$A$121,1)&lt;&gt;"")*ISNUMBER(FIND(UPPER(MID($D228,'Cevap Anahtarı'!$A$2:$A$121,1)),"ABCDE"))*(MID($D228,'Cevap Anahtarı'!$A$2:$A$121,1)&lt;&gt;'Cevap Anahtarı'!$C$2:$C$121)))</f>
        <v/>
      </c>
      <c r="G228" s="15">
        <f>IF($B228="","",ROUND(E228-IF(Ayarlar!$B$6&gt;0,F228/Ayarlar!$B$6,0),2))</f>
        <v/>
      </c>
      <c r="H228" s="14">
        <f>IF($B228="","",SUMPRODUCT(('Cevap Anahtarı'!$B$2:$B$121=H$2)*('Cevap Anahtarı'!$C$2:$C$121&lt;&gt;"")*(MID($D228,'Cevap Anahtarı'!$A$2:$A$121,1)='Cevap Anahtarı'!$C$2:$C$121)))</f>
        <v/>
      </c>
      <c r="I228" s="14">
        <f>IF($B228="","",SUMPRODUCT(('Cevap Anahtarı'!$B$2:$B$121=H$2)*('Cevap Anahtarı'!$C$2:$C$121&lt;&gt;"")*(MID($D228,'Cevap Anahtarı'!$A$2:$A$121,1)&lt;&gt;"")*ISNUMBER(FIND(UPPER(MID($D228,'Cevap Anahtarı'!$A$2:$A$121,1)),"ABCDE"))*(MID($D228,'Cevap Anahtarı'!$A$2:$A$121,1)&lt;&gt;'Cevap Anahtarı'!$C$2:$C$121)))</f>
        <v/>
      </c>
      <c r="J228" s="15">
        <f>IF($B228="","",ROUND(H228-IF(Ayarlar!$B$6&gt;0,I228/Ayarlar!$B$6,0),2))</f>
        <v/>
      </c>
      <c r="K228" s="14">
        <f>IF($B228="","",SUMPRODUCT(('Cevap Anahtarı'!$B$2:$B$121=K$2)*('Cevap Anahtarı'!$C$2:$C$121&lt;&gt;"")*(MID($D228,'Cevap Anahtarı'!$A$2:$A$121,1)='Cevap Anahtarı'!$C$2:$C$121)))</f>
        <v/>
      </c>
      <c r="L228" s="14">
        <f>IF($B228="","",SUMPRODUCT(('Cevap Anahtarı'!$B$2:$B$121=K$2)*('Cevap Anahtarı'!$C$2:$C$121&lt;&gt;"")*(MID($D228,'Cevap Anahtarı'!$A$2:$A$121,1)&lt;&gt;"")*ISNUMBER(FIND(UPPER(MID($D228,'Cevap Anahtarı'!$A$2:$A$121,1)),"ABCDE"))*(MID($D228,'Cevap Anahtarı'!$A$2:$A$121,1)&lt;&gt;'Cevap Anahtarı'!$C$2:$C$121)))</f>
        <v/>
      </c>
      <c r="M228" s="15">
        <f>IF($B228="","",ROUND(K228-IF(Ayarlar!$B$6&gt;0,L228/Ayarlar!$B$6,0),2))</f>
        <v/>
      </c>
      <c r="N228" s="14">
        <f>IF($B228="","",SUMPRODUCT(('Cevap Anahtarı'!$B$2:$B$121=N$2)*('Cevap Anahtarı'!$C$2:$C$121&lt;&gt;"")*(MID($D228,'Cevap Anahtarı'!$A$2:$A$121,1)='Cevap Anahtarı'!$C$2:$C$121)))</f>
        <v/>
      </c>
      <c r="O228" s="14">
        <f>IF($B228="","",SUMPRODUCT(('Cevap Anahtarı'!$B$2:$B$121=N$2)*('Cevap Anahtarı'!$C$2:$C$121&lt;&gt;"")*(MID($D228,'Cevap Anahtarı'!$A$2:$A$121,1)&lt;&gt;"")*ISNUMBER(FIND(UPPER(MID($D228,'Cevap Anahtarı'!$A$2:$A$121,1)),"ABCDE"))*(MID($D228,'Cevap Anahtarı'!$A$2:$A$121,1)&lt;&gt;'Cevap Anahtarı'!$C$2:$C$121)))</f>
        <v/>
      </c>
      <c r="P228" s="15">
        <f>IF($B228="","",ROUND(N228-IF(Ayarlar!$B$6&gt;0,O228/Ayarlar!$B$6,0),2))</f>
        <v/>
      </c>
      <c r="Q228" s="14">
        <f>IF($B228="","",SUMPRODUCT(('Cevap Anahtarı'!$B$2:$B$121=Q$2)*('Cevap Anahtarı'!$C$2:$C$121&lt;&gt;"")*(MID($D228,'Cevap Anahtarı'!$A$2:$A$121,1)='Cevap Anahtarı'!$C$2:$C$121)))</f>
        <v/>
      </c>
      <c r="R228" s="14">
        <f>IF($B228="","",SUMPRODUCT(('Cevap Anahtarı'!$B$2:$B$121=Q$2)*('Cevap Anahtarı'!$C$2:$C$121&lt;&gt;"")*(MID($D228,'Cevap Anahtarı'!$A$2:$A$121,1)&lt;&gt;"")*ISNUMBER(FIND(UPPER(MID($D228,'Cevap Anahtarı'!$A$2:$A$121,1)),"ABCDE"))*(MID($D228,'Cevap Anahtarı'!$A$2:$A$121,1)&lt;&gt;'Cevap Anahtarı'!$C$2:$C$121)))</f>
        <v/>
      </c>
      <c r="S228" s="15">
        <f>IF($B228="","",ROUND(Q228-IF(Ayarlar!$B$6&gt;0,R228/Ayarlar!$B$6,0),2))</f>
        <v/>
      </c>
      <c r="T228" s="14">
        <f>IF($B228="","",SUMPRODUCT(('Cevap Anahtarı'!$B$2:$B$121=T$2)*('Cevap Anahtarı'!$C$2:$C$121&lt;&gt;"")*(MID($D228,'Cevap Anahtarı'!$A$2:$A$121,1)='Cevap Anahtarı'!$C$2:$C$121)))</f>
        <v/>
      </c>
      <c r="U228" s="14">
        <f>IF($B228="","",SUMPRODUCT(('Cevap Anahtarı'!$B$2:$B$121=T$2)*('Cevap Anahtarı'!$C$2:$C$121&lt;&gt;"")*(MID($D228,'Cevap Anahtarı'!$A$2:$A$121,1)&lt;&gt;"")*ISNUMBER(FIND(UPPER(MID($D228,'Cevap Anahtarı'!$A$2:$A$121,1)),"ABCDE"))*(MID($D228,'Cevap Anahtarı'!$A$2:$A$121,1)&lt;&gt;'Cevap Anahtarı'!$C$2:$C$121)))</f>
        <v/>
      </c>
      <c r="V228" s="15">
        <f>IF($B228="","",ROUND(T228-IF(Ayarlar!$B$6&gt;0,U228/Ayarlar!$B$6,0),2))</f>
        <v/>
      </c>
      <c r="W228" s="15">
        <f>IF($B228="","",G228+J228+M228+P228+S228+V228)</f>
        <v/>
      </c>
      <c r="X228" s="14">
        <f>IF($B228="","",RANK(W228,$W$4:$W$503))</f>
        <v/>
      </c>
    </row>
    <row r="229">
      <c r="E229" s="14">
        <f>IF($B229="","",SUMPRODUCT(('Cevap Anahtarı'!$B$2:$B$121=E$2)*('Cevap Anahtarı'!$C$2:$C$121&lt;&gt;"")*(MID($D229,'Cevap Anahtarı'!$A$2:$A$121,1)='Cevap Anahtarı'!$C$2:$C$121)))</f>
        <v/>
      </c>
      <c r="F229" s="14">
        <f>IF($B229="","",SUMPRODUCT(('Cevap Anahtarı'!$B$2:$B$121=E$2)*('Cevap Anahtarı'!$C$2:$C$121&lt;&gt;"")*(MID($D229,'Cevap Anahtarı'!$A$2:$A$121,1)&lt;&gt;"")*ISNUMBER(FIND(UPPER(MID($D229,'Cevap Anahtarı'!$A$2:$A$121,1)),"ABCDE"))*(MID($D229,'Cevap Anahtarı'!$A$2:$A$121,1)&lt;&gt;'Cevap Anahtarı'!$C$2:$C$121)))</f>
        <v/>
      </c>
      <c r="G229" s="15">
        <f>IF($B229="","",ROUND(E229-IF(Ayarlar!$B$6&gt;0,F229/Ayarlar!$B$6,0),2))</f>
        <v/>
      </c>
      <c r="H229" s="14">
        <f>IF($B229="","",SUMPRODUCT(('Cevap Anahtarı'!$B$2:$B$121=H$2)*('Cevap Anahtarı'!$C$2:$C$121&lt;&gt;"")*(MID($D229,'Cevap Anahtarı'!$A$2:$A$121,1)='Cevap Anahtarı'!$C$2:$C$121)))</f>
        <v/>
      </c>
      <c r="I229" s="14">
        <f>IF($B229="","",SUMPRODUCT(('Cevap Anahtarı'!$B$2:$B$121=H$2)*('Cevap Anahtarı'!$C$2:$C$121&lt;&gt;"")*(MID($D229,'Cevap Anahtarı'!$A$2:$A$121,1)&lt;&gt;"")*ISNUMBER(FIND(UPPER(MID($D229,'Cevap Anahtarı'!$A$2:$A$121,1)),"ABCDE"))*(MID($D229,'Cevap Anahtarı'!$A$2:$A$121,1)&lt;&gt;'Cevap Anahtarı'!$C$2:$C$121)))</f>
        <v/>
      </c>
      <c r="J229" s="15">
        <f>IF($B229="","",ROUND(H229-IF(Ayarlar!$B$6&gt;0,I229/Ayarlar!$B$6,0),2))</f>
        <v/>
      </c>
      <c r="K229" s="14">
        <f>IF($B229="","",SUMPRODUCT(('Cevap Anahtarı'!$B$2:$B$121=K$2)*('Cevap Anahtarı'!$C$2:$C$121&lt;&gt;"")*(MID($D229,'Cevap Anahtarı'!$A$2:$A$121,1)='Cevap Anahtarı'!$C$2:$C$121)))</f>
        <v/>
      </c>
      <c r="L229" s="14">
        <f>IF($B229="","",SUMPRODUCT(('Cevap Anahtarı'!$B$2:$B$121=K$2)*('Cevap Anahtarı'!$C$2:$C$121&lt;&gt;"")*(MID($D229,'Cevap Anahtarı'!$A$2:$A$121,1)&lt;&gt;"")*ISNUMBER(FIND(UPPER(MID($D229,'Cevap Anahtarı'!$A$2:$A$121,1)),"ABCDE"))*(MID($D229,'Cevap Anahtarı'!$A$2:$A$121,1)&lt;&gt;'Cevap Anahtarı'!$C$2:$C$121)))</f>
        <v/>
      </c>
      <c r="M229" s="15">
        <f>IF($B229="","",ROUND(K229-IF(Ayarlar!$B$6&gt;0,L229/Ayarlar!$B$6,0),2))</f>
        <v/>
      </c>
      <c r="N229" s="14">
        <f>IF($B229="","",SUMPRODUCT(('Cevap Anahtarı'!$B$2:$B$121=N$2)*('Cevap Anahtarı'!$C$2:$C$121&lt;&gt;"")*(MID($D229,'Cevap Anahtarı'!$A$2:$A$121,1)='Cevap Anahtarı'!$C$2:$C$121)))</f>
        <v/>
      </c>
      <c r="O229" s="14">
        <f>IF($B229="","",SUMPRODUCT(('Cevap Anahtarı'!$B$2:$B$121=N$2)*('Cevap Anahtarı'!$C$2:$C$121&lt;&gt;"")*(MID($D229,'Cevap Anahtarı'!$A$2:$A$121,1)&lt;&gt;"")*ISNUMBER(FIND(UPPER(MID($D229,'Cevap Anahtarı'!$A$2:$A$121,1)),"ABCDE"))*(MID($D229,'Cevap Anahtarı'!$A$2:$A$121,1)&lt;&gt;'Cevap Anahtarı'!$C$2:$C$121)))</f>
        <v/>
      </c>
      <c r="P229" s="15">
        <f>IF($B229="","",ROUND(N229-IF(Ayarlar!$B$6&gt;0,O229/Ayarlar!$B$6,0),2))</f>
        <v/>
      </c>
      <c r="Q229" s="14">
        <f>IF($B229="","",SUMPRODUCT(('Cevap Anahtarı'!$B$2:$B$121=Q$2)*('Cevap Anahtarı'!$C$2:$C$121&lt;&gt;"")*(MID($D229,'Cevap Anahtarı'!$A$2:$A$121,1)='Cevap Anahtarı'!$C$2:$C$121)))</f>
        <v/>
      </c>
      <c r="R229" s="14">
        <f>IF($B229="","",SUMPRODUCT(('Cevap Anahtarı'!$B$2:$B$121=Q$2)*('Cevap Anahtarı'!$C$2:$C$121&lt;&gt;"")*(MID($D229,'Cevap Anahtarı'!$A$2:$A$121,1)&lt;&gt;"")*ISNUMBER(FIND(UPPER(MID($D229,'Cevap Anahtarı'!$A$2:$A$121,1)),"ABCDE"))*(MID($D229,'Cevap Anahtarı'!$A$2:$A$121,1)&lt;&gt;'Cevap Anahtarı'!$C$2:$C$121)))</f>
        <v/>
      </c>
      <c r="S229" s="15">
        <f>IF($B229="","",ROUND(Q229-IF(Ayarlar!$B$6&gt;0,R229/Ayarlar!$B$6,0),2))</f>
        <v/>
      </c>
      <c r="T229" s="14">
        <f>IF($B229="","",SUMPRODUCT(('Cevap Anahtarı'!$B$2:$B$121=T$2)*('Cevap Anahtarı'!$C$2:$C$121&lt;&gt;"")*(MID($D229,'Cevap Anahtarı'!$A$2:$A$121,1)='Cevap Anahtarı'!$C$2:$C$121)))</f>
        <v/>
      </c>
      <c r="U229" s="14">
        <f>IF($B229="","",SUMPRODUCT(('Cevap Anahtarı'!$B$2:$B$121=T$2)*('Cevap Anahtarı'!$C$2:$C$121&lt;&gt;"")*(MID($D229,'Cevap Anahtarı'!$A$2:$A$121,1)&lt;&gt;"")*ISNUMBER(FIND(UPPER(MID($D229,'Cevap Anahtarı'!$A$2:$A$121,1)),"ABCDE"))*(MID($D229,'Cevap Anahtarı'!$A$2:$A$121,1)&lt;&gt;'Cevap Anahtarı'!$C$2:$C$121)))</f>
        <v/>
      </c>
      <c r="V229" s="15">
        <f>IF($B229="","",ROUND(T229-IF(Ayarlar!$B$6&gt;0,U229/Ayarlar!$B$6,0),2))</f>
        <v/>
      </c>
      <c r="W229" s="15">
        <f>IF($B229="","",G229+J229+M229+P229+S229+V229)</f>
        <v/>
      </c>
      <c r="X229" s="14">
        <f>IF($B229="","",RANK(W229,$W$4:$W$503))</f>
        <v/>
      </c>
    </row>
    <row r="230">
      <c r="E230" s="14">
        <f>IF($B230="","",SUMPRODUCT(('Cevap Anahtarı'!$B$2:$B$121=E$2)*('Cevap Anahtarı'!$C$2:$C$121&lt;&gt;"")*(MID($D230,'Cevap Anahtarı'!$A$2:$A$121,1)='Cevap Anahtarı'!$C$2:$C$121)))</f>
        <v/>
      </c>
      <c r="F230" s="14">
        <f>IF($B230="","",SUMPRODUCT(('Cevap Anahtarı'!$B$2:$B$121=E$2)*('Cevap Anahtarı'!$C$2:$C$121&lt;&gt;"")*(MID($D230,'Cevap Anahtarı'!$A$2:$A$121,1)&lt;&gt;"")*ISNUMBER(FIND(UPPER(MID($D230,'Cevap Anahtarı'!$A$2:$A$121,1)),"ABCDE"))*(MID($D230,'Cevap Anahtarı'!$A$2:$A$121,1)&lt;&gt;'Cevap Anahtarı'!$C$2:$C$121)))</f>
        <v/>
      </c>
      <c r="G230" s="15">
        <f>IF($B230="","",ROUND(E230-IF(Ayarlar!$B$6&gt;0,F230/Ayarlar!$B$6,0),2))</f>
        <v/>
      </c>
      <c r="H230" s="14">
        <f>IF($B230="","",SUMPRODUCT(('Cevap Anahtarı'!$B$2:$B$121=H$2)*('Cevap Anahtarı'!$C$2:$C$121&lt;&gt;"")*(MID($D230,'Cevap Anahtarı'!$A$2:$A$121,1)='Cevap Anahtarı'!$C$2:$C$121)))</f>
        <v/>
      </c>
      <c r="I230" s="14">
        <f>IF($B230="","",SUMPRODUCT(('Cevap Anahtarı'!$B$2:$B$121=H$2)*('Cevap Anahtarı'!$C$2:$C$121&lt;&gt;"")*(MID($D230,'Cevap Anahtarı'!$A$2:$A$121,1)&lt;&gt;"")*ISNUMBER(FIND(UPPER(MID($D230,'Cevap Anahtarı'!$A$2:$A$121,1)),"ABCDE"))*(MID($D230,'Cevap Anahtarı'!$A$2:$A$121,1)&lt;&gt;'Cevap Anahtarı'!$C$2:$C$121)))</f>
        <v/>
      </c>
      <c r="J230" s="15">
        <f>IF($B230="","",ROUND(H230-IF(Ayarlar!$B$6&gt;0,I230/Ayarlar!$B$6,0),2))</f>
        <v/>
      </c>
      <c r="K230" s="14">
        <f>IF($B230="","",SUMPRODUCT(('Cevap Anahtarı'!$B$2:$B$121=K$2)*('Cevap Anahtarı'!$C$2:$C$121&lt;&gt;"")*(MID($D230,'Cevap Anahtarı'!$A$2:$A$121,1)='Cevap Anahtarı'!$C$2:$C$121)))</f>
        <v/>
      </c>
      <c r="L230" s="14">
        <f>IF($B230="","",SUMPRODUCT(('Cevap Anahtarı'!$B$2:$B$121=K$2)*('Cevap Anahtarı'!$C$2:$C$121&lt;&gt;"")*(MID($D230,'Cevap Anahtarı'!$A$2:$A$121,1)&lt;&gt;"")*ISNUMBER(FIND(UPPER(MID($D230,'Cevap Anahtarı'!$A$2:$A$121,1)),"ABCDE"))*(MID($D230,'Cevap Anahtarı'!$A$2:$A$121,1)&lt;&gt;'Cevap Anahtarı'!$C$2:$C$121)))</f>
        <v/>
      </c>
      <c r="M230" s="15">
        <f>IF($B230="","",ROUND(K230-IF(Ayarlar!$B$6&gt;0,L230/Ayarlar!$B$6,0),2))</f>
        <v/>
      </c>
      <c r="N230" s="14">
        <f>IF($B230="","",SUMPRODUCT(('Cevap Anahtarı'!$B$2:$B$121=N$2)*('Cevap Anahtarı'!$C$2:$C$121&lt;&gt;"")*(MID($D230,'Cevap Anahtarı'!$A$2:$A$121,1)='Cevap Anahtarı'!$C$2:$C$121)))</f>
        <v/>
      </c>
      <c r="O230" s="14">
        <f>IF($B230="","",SUMPRODUCT(('Cevap Anahtarı'!$B$2:$B$121=N$2)*('Cevap Anahtarı'!$C$2:$C$121&lt;&gt;"")*(MID($D230,'Cevap Anahtarı'!$A$2:$A$121,1)&lt;&gt;"")*ISNUMBER(FIND(UPPER(MID($D230,'Cevap Anahtarı'!$A$2:$A$121,1)),"ABCDE"))*(MID($D230,'Cevap Anahtarı'!$A$2:$A$121,1)&lt;&gt;'Cevap Anahtarı'!$C$2:$C$121)))</f>
        <v/>
      </c>
      <c r="P230" s="15">
        <f>IF($B230="","",ROUND(N230-IF(Ayarlar!$B$6&gt;0,O230/Ayarlar!$B$6,0),2))</f>
        <v/>
      </c>
      <c r="Q230" s="14">
        <f>IF($B230="","",SUMPRODUCT(('Cevap Anahtarı'!$B$2:$B$121=Q$2)*('Cevap Anahtarı'!$C$2:$C$121&lt;&gt;"")*(MID($D230,'Cevap Anahtarı'!$A$2:$A$121,1)='Cevap Anahtarı'!$C$2:$C$121)))</f>
        <v/>
      </c>
      <c r="R230" s="14">
        <f>IF($B230="","",SUMPRODUCT(('Cevap Anahtarı'!$B$2:$B$121=Q$2)*('Cevap Anahtarı'!$C$2:$C$121&lt;&gt;"")*(MID($D230,'Cevap Anahtarı'!$A$2:$A$121,1)&lt;&gt;"")*ISNUMBER(FIND(UPPER(MID($D230,'Cevap Anahtarı'!$A$2:$A$121,1)),"ABCDE"))*(MID($D230,'Cevap Anahtarı'!$A$2:$A$121,1)&lt;&gt;'Cevap Anahtarı'!$C$2:$C$121)))</f>
        <v/>
      </c>
      <c r="S230" s="15">
        <f>IF($B230="","",ROUND(Q230-IF(Ayarlar!$B$6&gt;0,R230/Ayarlar!$B$6,0),2))</f>
        <v/>
      </c>
      <c r="T230" s="14">
        <f>IF($B230="","",SUMPRODUCT(('Cevap Anahtarı'!$B$2:$B$121=T$2)*('Cevap Anahtarı'!$C$2:$C$121&lt;&gt;"")*(MID($D230,'Cevap Anahtarı'!$A$2:$A$121,1)='Cevap Anahtarı'!$C$2:$C$121)))</f>
        <v/>
      </c>
      <c r="U230" s="14">
        <f>IF($B230="","",SUMPRODUCT(('Cevap Anahtarı'!$B$2:$B$121=T$2)*('Cevap Anahtarı'!$C$2:$C$121&lt;&gt;"")*(MID($D230,'Cevap Anahtarı'!$A$2:$A$121,1)&lt;&gt;"")*ISNUMBER(FIND(UPPER(MID($D230,'Cevap Anahtarı'!$A$2:$A$121,1)),"ABCDE"))*(MID($D230,'Cevap Anahtarı'!$A$2:$A$121,1)&lt;&gt;'Cevap Anahtarı'!$C$2:$C$121)))</f>
        <v/>
      </c>
      <c r="V230" s="15">
        <f>IF($B230="","",ROUND(T230-IF(Ayarlar!$B$6&gt;0,U230/Ayarlar!$B$6,0),2))</f>
        <v/>
      </c>
      <c r="W230" s="15">
        <f>IF($B230="","",G230+J230+M230+P230+S230+V230)</f>
        <v/>
      </c>
      <c r="X230" s="14">
        <f>IF($B230="","",RANK(W230,$W$4:$W$503))</f>
        <v/>
      </c>
    </row>
    <row r="231">
      <c r="E231" s="14">
        <f>IF($B231="","",SUMPRODUCT(('Cevap Anahtarı'!$B$2:$B$121=E$2)*('Cevap Anahtarı'!$C$2:$C$121&lt;&gt;"")*(MID($D231,'Cevap Anahtarı'!$A$2:$A$121,1)='Cevap Anahtarı'!$C$2:$C$121)))</f>
        <v/>
      </c>
      <c r="F231" s="14">
        <f>IF($B231="","",SUMPRODUCT(('Cevap Anahtarı'!$B$2:$B$121=E$2)*('Cevap Anahtarı'!$C$2:$C$121&lt;&gt;"")*(MID($D231,'Cevap Anahtarı'!$A$2:$A$121,1)&lt;&gt;"")*ISNUMBER(FIND(UPPER(MID($D231,'Cevap Anahtarı'!$A$2:$A$121,1)),"ABCDE"))*(MID($D231,'Cevap Anahtarı'!$A$2:$A$121,1)&lt;&gt;'Cevap Anahtarı'!$C$2:$C$121)))</f>
        <v/>
      </c>
      <c r="G231" s="15">
        <f>IF($B231="","",ROUND(E231-IF(Ayarlar!$B$6&gt;0,F231/Ayarlar!$B$6,0),2))</f>
        <v/>
      </c>
      <c r="H231" s="14">
        <f>IF($B231="","",SUMPRODUCT(('Cevap Anahtarı'!$B$2:$B$121=H$2)*('Cevap Anahtarı'!$C$2:$C$121&lt;&gt;"")*(MID($D231,'Cevap Anahtarı'!$A$2:$A$121,1)='Cevap Anahtarı'!$C$2:$C$121)))</f>
        <v/>
      </c>
      <c r="I231" s="14">
        <f>IF($B231="","",SUMPRODUCT(('Cevap Anahtarı'!$B$2:$B$121=H$2)*('Cevap Anahtarı'!$C$2:$C$121&lt;&gt;"")*(MID($D231,'Cevap Anahtarı'!$A$2:$A$121,1)&lt;&gt;"")*ISNUMBER(FIND(UPPER(MID($D231,'Cevap Anahtarı'!$A$2:$A$121,1)),"ABCDE"))*(MID($D231,'Cevap Anahtarı'!$A$2:$A$121,1)&lt;&gt;'Cevap Anahtarı'!$C$2:$C$121)))</f>
        <v/>
      </c>
      <c r="J231" s="15">
        <f>IF($B231="","",ROUND(H231-IF(Ayarlar!$B$6&gt;0,I231/Ayarlar!$B$6,0),2))</f>
        <v/>
      </c>
      <c r="K231" s="14">
        <f>IF($B231="","",SUMPRODUCT(('Cevap Anahtarı'!$B$2:$B$121=K$2)*('Cevap Anahtarı'!$C$2:$C$121&lt;&gt;"")*(MID($D231,'Cevap Anahtarı'!$A$2:$A$121,1)='Cevap Anahtarı'!$C$2:$C$121)))</f>
        <v/>
      </c>
      <c r="L231" s="14">
        <f>IF($B231="","",SUMPRODUCT(('Cevap Anahtarı'!$B$2:$B$121=K$2)*('Cevap Anahtarı'!$C$2:$C$121&lt;&gt;"")*(MID($D231,'Cevap Anahtarı'!$A$2:$A$121,1)&lt;&gt;"")*ISNUMBER(FIND(UPPER(MID($D231,'Cevap Anahtarı'!$A$2:$A$121,1)),"ABCDE"))*(MID($D231,'Cevap Anahtarı'!$A$2:$A$121,1)&lt;&gt;'Cevap Anahtarı'!$C$2:$C$121)))</f>
        <v/>
      </c>
      <c r="M231" s="15">
        <f>IF($B231="","",ROUND(K231-IF(Ayarlar!$B$6&gt;0,L231/Ayarlar!$B$6,0),2))</f>
        <v/>
      </c>
      <c r="N231" s="14">
        <f>IF($B231="","",SUMPRODUCT(('Cevap Anahtarı'!$B$2:$B$121=N$2)*('Cevap Anahtarı'!$C$2:$C$121&lt;&gt;"")*(MID($D231,'Cevap Anahtarı'!$A$2:$A$121,1)='Cevap Anahtarı'!$C$2:$C$121)))</f>
        <v/>
      </c>
      <c r="O231" s="14">
        <f>IF($B231="","",SUMPRODUCT(('Cevap Anahtarı'!$B$2:$B$121=N$2)*('Cevap Anahtarı'!$C$2:$C$121&lt;&gt;"")*(MID($D231,'Cevap Anahtarı'!$A$2:$A$121,1)&lt;&gt;"")*ISNUMBER(FIND(UPPER(MID($D231,'Cevap Anahtarı'!$A$2:$A$121,1)),"ABCDE"))*(MID($D231,'Cevap Anahtarı'!$A$2:$A$121,1)&lt;&gt;'Cevap Anahtarı'!$C$2:$C$121)))</f>
        <v/>
      </c>
      <c r="P231" s="15">
        <f>IF($B231="","",ROUND(N231-IF(Ayarlar!$B$6&gt;0,O231/Ayarlar!$B$6,0),2))</f>
        <v/>
      </c>
      <c r="Q231" s="14">
        <f>IF($B231="","",SUMPRODUCT(('Cevap Anahtarı'!$B$2:$B$121=Q$2)*('Cevap Anahtarı'!$C$2:$C$121&lt;&gt;"")*(MID($D231,'Cevap Anahtarı'!$A$2:$A$121,1)='Cevap Anahtarı'!$C$2:$C$121)))</f>
        <v/>
      </c>
      <c r="R231" s="14">
        <f>IF($B231="","",SUMPRODUCT(('Cevap Anahtarı'!$B$2:$B$121=Q$2)*('Cevap Anahtarı'!$C$2:$C$121&lt;&gt;"")*(MID($D231,'Cevap Anahtarı'!$A$2:$A$121,1)&lt;&gt;"")*ISNUMBER(FIND(UPPER(MID($D231,'Cevap Anahtarı'!$A$2:$A$121,1)),"ABCDE"))*(MID($D231,'Cevap Anahtarı'!$A$2:$A$121,1)&lt;&gt;'Cevap Anahtarı'!$C$2:$C$121)))</f>
        <v/>
      </c>
      <c r="S231" s="15">
        <f>IF($B231="","",ROUND(Q231-IF(Ayarlar!$B$6&gt;0,R231/Ayarlar!$B$6,0),2))</f>
        <v/>
      </c>
      <c r="T231" s="14">
        <f>IF($B231="","",SUMPRODUCT(('Cevap Anahtarı'!$B$2:$B$121=T$2)*('Cevap Anahtarı'!$C$2:$C$121&lt;&gt;"")*(MID($D231,'Cevap Anahtarı'!$A$2:$A$121,1)='Cevap Anahtarı'!$C$2:$C$121)))</f>
        <v/>
      </c>
      <c r="U231" s="14">
        <f>IF($B231="","",SUMPRODUCT(('Cevap Anahtarı'!$B$2:$B$121=T$2)*('Cevap Anahtarı'!$C$2:$C$121&lt;&gt;"")*(MID($D231,'Cevap Anahtarı'!$A$2:$A$121,1)&lt;&gt;"")*ISNUMBER(FIND(UPPER(MID($D231,'Cevap Anahtarı'!$A$2:$A$121,1)),"ABCDE"))*(MID($D231,'Cevap Anahtarı'!$A$2:$A$121,1)&lt;&gt;'Cevap Anahtarı'!$C$2:$C$121)))</f>
        <v/>
      </c>
      <c r="V231" s="15">
        <f>IF($B231="","",ROUND(T231-IF(Ayarlar!$B$6&gt;0,U231/Ayarlar!$B$6,0),2))</f>
        <v/>
      </c>
      <c r="W231" s="15">
        <f>IF($B231="","",G231+J231+M231+P231+S231+V231)</f>
        <v/>
      </c>
      <c r="X231" s="14">
        <f>IF($B231="","",RANK(W231,$W$4:$W$503))</f>
        <v/>
      </c>
    </row>
    <row r="232">
      <c r="E232" s="14">
        <f>IF($B232="","",SUMPRODUCT(('Cevap Anahtarı'!$B$2:$B$121=E$2)*('Cevap Anahtarı'!$C$2:$C$121&lt;&gt;"")*(MID($D232,'Cevap Anahtarı'!$A$2:$A$121,1)='Cevap Anahtarı'!$C$2:$C$121)))</f>
        <v/>
      </c>
      <c r="F232" s="14">
        <f>IF($B232="","",SUMPRODUCT(('Cevap Anahtarı'!$B$2:$B$121=E$2)*('Cevap Anahtarı'!$C$2:$C$121&lt;&gt;"")*(MID($D232,'Cevap Anahtarı'!$A$2:$A$121,1)&lt;&gt;"")*ISNUMBER(FIND(UPPER(MID($D232,'Cevap Anahtarı'!$A$2:$A$121,1)),"ABCDE"))*(MID($D232,'Cevap Anahtarı'!$A$2:$A$121,1)&lt;&gt;'Cevap Anahtarı'!$C$2:$C$121)))</f>
        <v/>
      </c>
      <c r="G232" s="15">
        <f>IF($B232="","",ROUND(E232-IF(Ayarlar!$B$6&gt;0,F232/Ayarlar!$B$6,0),2))</f>
        <v/>
      </c>
      <c r="H232" s="14">
        <f>IF($B232="","",SUMPRODUCT(('Cevap Anahtarı'!$B$2:$B$121=H$2)*('Cevap Anahtarı'!$C$2:$C$121&lt;&gt;"")*(MID($D232,'Cevap Anahtarı'!$A$2:$A$121,1)='Cevap Anahtarı'!$C$2:$C$121)))</f>
        <v/>
      </c>
      <c r="I232" s="14">
        <f>IF($B232="","",SUMPRODUCT(('Cevap Anahtarı'!$B$2:$B$121=H$2)*('Cevap Anahtarı'!$C$2:$C$121&lt;&gt;"")*(MID($D232,'Cevap Anahtarı'!$A$2:$A$121,1)&lt;&gt;"")*ISNUMBER(FIND(UPPER(MID($D232,'Cevap Anahtarı'!$A$2:$A$121,1)),"ABCDE"))*(MID($D232,'Cevap Anahtarı'!$A$2:$A$121,1)&lt;&gt;'Cevap Anahtarı'!$C$2:$C$121)))</f>
        <v/>
      </c>
      <c r="J232" s="15">
        <f>IF($B232="","",ROUND(H232-IF(Ayarlar!$B$6&gt;0,I232/Ayarlar!$B$6,0),2))</f>
        <v/>
      </c>
      <c r="K232" s="14">
        <f>IF($B232="","",SUMPRODUCT(('Cevap Anahtarı'!$B$2:$B$121=K$2)*('Cevap Anahtarı'!$C$2:$C$121&lt;&gt;"")*(MID($D232,'Cevap Anahtarı'!$A$2:$A$121,1)='Cevap Anahtarı'!$C$2:$C$121)))</f>
        <v/>
      </c>
      <c r="L232" s="14">
        <f>IF($B232="","",SUMPRODUCT(('Cevap Anahtarı'!$B$2:$B$121=K$2)*('Cevap Anahtarı'!$C$2:$C$121&lt;&gt;"")*(MID($D232,'Cevap Anahtarı'!$A$2:$A$121,1)&lt;&gt;"")*ISNUMBER(FIND(UPPER(MID($D232,'Cevap Anahtarı'!$A$2:$A$121,1)),"ABCDE"))*(MID($D232,'Cevap Anahtarı'!$A$2:$A$121,1)&lt;&gt;'Cevap Anahtarı'!$C$2:$C$121)))</f>
        <v/>
      </c>
      <c r="M232" s="15">
        <f>IF($B232="","",ROUND(K232-IF(Ayarlar!$B$6&gt;0,L232/Ayarlar!$B$6,0),2))</f>
        <v/>
      </c>
      <c r="N232" s="14">
        <f>IF($B232="","",SUMPRODUCT(('Cevap Anahtarı'!$B$2:$B$121=N$2)*('Cevap Anahtarı'!$C$2:$C$121&lt;&gt;"")*(MID($D232,'Cevap Anahtarı'!$A$2:$A$121,1)='Cevap Anahtarı'!$C$2:$C$121)))</f>
        <v/>
      </c>
      <c r="O232" s="14">
        <f>IF($B232="","",SUMPRODUCT(('Cevap Anahtarı'!$B$2:$B$121=N$2)*('Cevap Anahtarı'!$C$2:$C$121&lt;&gt;"")*(MID($D232,'Cevap Anahtarı'!$A$2:$A$121,1)&lt;&gt;"")*ISNUMBER(FIND(UPPER(MID($D232,'Cevap Anahtarı'!$A$2:$A$121,1)),"ABCDE"))*(MID($D232,'Cevap Anahtarı'!$A$2:$A$121,1)&lt;&gt;'Cevap Anahtarı'!$C$2:$C$121)))</f>
        <v/>
      </c>
      <c r="P232" s="15">
        <f>IF($B232="","",ROUND(N232-IF(Ayarlar!$B$6&gt;0,O232/Ayarlar!$B$6,0),2))</f>
        <v/>
      </c>
      <c r="Q232" s="14">
        <f>IF($B232="","",SUMPRODUCT(('Cevap Anahtarı'!$B$2:$B$121=Q$2)*('Cevap Anahtarı'!$C$2:$C$121&lt;&gt;"")*(MID($D232,'Cevap Anahtarı'!$A$2:$A$121,1)='Cevap Anahtarı'!$C$2:$C$121)))</f>
        <v/>
      </c>
      <c r="R232" s="14">
        <f>IF($B232="","",SUMPRODUCT(('Cevap Anahtarı'!$B$2:$B$121=Q$2)*('Cevap Anahtarı'!$C$2:$C$121&lt;&gt;"")*(MID($D232,'Cevap Anahtarı'!$A$2:$A$121,1)&lt;&gt;"")*ISNUMBER(FIND(UPPER(MID($D232,'Cevap Anahtarı'!$A$2:$A$121,1)),"ABCDE"))*(MID($D232,'Cevap Anahtarı'!$A$2:$A$121,1)&lt;&gt;'Cevap Anahtarı'!$C$2:$C$121)))</f>
        <v/>
      </c>
      <c r="S232" s="15">
        <f>IF($B232="","",ROUND(Q232-IF(Ayarlar!$B$6&gt;0,R232/Ayarlar!$B$6,0),2))</f>
        <v/>
      </c>
      <c r="T232" s="14">
        <f>IF($B232="","",SUMPRODUCT(('Cevap Anahtarı'!$B$2:$B$121=T$2)*('Cevap Anahtarı'!$C$2:$C$121&lt;&gt;"")*(MID($D232,'Cevap Anahtarı'!$A$2:$A$121,1)='Cevap Anahtarı'!$C$2:$C$121)))</f>
        <v/>
      </c>
      <c r="U232" s="14">
        <f>IF($B232="","",SUMPRODUCT(('Cevap Anahtarı'!$B$2:$B$121=T$2)*('Cevap Anahtarı'!$C$2:$C$121&lt;&gt;"")*(MID($D232,'Cevap Anahtarı'!$A$2:$A$121,1)&lt;&gt;"")*ISNUMBER(FIND(UPPER(MID($D232,'Cevap Anahtarı'!$A$2:$A$121,1)),"ABCDE"))*(MID($D232,'Cevap Anahtarı'!$A$2:$A$121,1)&lt;&gt;'Cevap Anahtarı'!$C$2:$C$121)))</f>
        <v/>
      </c>
      <c r="V232" s="15">
        <f>IF($B232="","",ROUND(T232-IF(Ayarlar!$B$6&gt;0,U232/Ayarlar!$B$6,0),2))</f>
        <v/>
      </c>
      <c r="W232" s="15">
        <f>IF($B232="","",G232+J232+M232+P232+S232+V232)</f>
        <v/>
      </c>
      <c r="X232" s="14">
        <f>IF($B232="","",RANK(W232,$W$4:$W$503))</f>
        <v/>
      </c>
    </row>
    <row r="233">
      <c r="E233" s="14">
        <f>IF($B233="","",SUMPRODUCT(('Cevap Anahtarı'!$B$2:$B$121=E$2)*('Cevap Anahtarı'!$C$2:$C$121&lt;&gt;"")*(MID($D233,'Cevap Anahtarı'!$A$2:$A$121,1)='Cevap Anahtarı'!$C$2:$C$121)))</f>
        <v/>
      </c>
      <c r="F233" s="14">
        <f>IF($B233="","",SUMPRODUCT(('Cevap Anahtarı'!$B$2:$B$121=E$2)*('Cevap Anahtarı'!$C$2:$C$121&lt;&gt;"")*(MID($D233,'Cevap Anahtarı'!$A$2:$A$121,1)&lt;&gt;"")*ISNUMBER(FIND(UPPER(MID($D233,'Cevap Anahtarı'!$A$2:$A$121,1)),"ABCDE"))*(MID($D233,'Cevap Anahtarı'!$A$2:$A$121,1)&lt;&gt;'Cevap Anahtarı'!$C$2:$C$121)))</f>
        <v/>
      </c>
      <c r="G233" s="15">
        <f>IF($B233="","",ROUND(E233-IF(Ayarlar!$B$6&gt;0,F233/Ayarlar!$B$6,0),2))</f>
        <v/>
      </c>
      <c r="H233" s="14">
        <f>IF($B233="","",SUMPRODUCT(('Cevap Anahtarı'!$B$2:$B$121=H$2)*('Cevap Anahtarı'!$C$2:$C$121&lt;&gt;"")*(MID($D233,'Cevap Anahtarı'!$A$2:$A$121,1)='Cevap Anahtarı'!$C$2:$C$121)))</f>
        <v/>
      </c>
      <c r="I233" s="14">
        <f>IF($B233="","",SUMPRODUCT(('Cevap Anahtarı'!$B$2:$B$121=H$2)*('Cevap Anahtarı'!$C$2:$C$121&lt;&gt;"")*(MID($D233,'Cevap Anahtarı'!$A$2:$A$121,1)&lt;&gt;"")*ISNUMBER(FIND(UPPER(MID($D233,'Cevap Anahtarı'!$A$2:$A$121,1)),"ABCDE"))*(MID($D233,'Cevap Anahtarı'!$A$2:$A$121,1)&lt;&gt;'Cevap Anahtarı'!$C$2:$C$121)))</f>
        <v/>
      </c>
      <c r="J233" s="15">
        <f>IF($B233="","",ROUND(H233-IF(Ayarlar!$B$6&gt;0,I233/Ayarlar!$B$6,0),2))</f>
        <v/>
      </c>
      <c r="K233" s="14">
        <f>IF($B233="","",SUMPRODUCT(('Cevap Anahtarı'!$B$2:$B$121=K$2)*('Cevap Anahtarı'!$C$2:$C$121&lt;&gt;"")*(MID($D233,'Cevap Anahtarı'!$A$2:$A$121,1)='Cevap Anahtarı'!$C$2:$C$121)))</f>
        <v/>
      </c>
      <c r="L233" s="14">
        <f>IF($B233="","",SUMPRODUCT(('Cevap Anahtarı'!$B$2:$B$121=K$2)*('Cevap Anahtarı'!$C$2:$C$121&lt;&gt;"")*(MID($D233,'Cevap Anahtarı'!$A$2:$A$121,1)&lt;&gt;"")*ISNUMBER(FIND(UPPER(MID($D233,'Cevap Anahtarı'!$A$2:$A$121,1)),"ABCDE"))*(MID($D233,'Cevap Anahtarı'!$A$2:$A$121,1)&lt;&gt;'Cevap Anahtarı'!$C$2:$C$121)))</f>
        <v/>
      </c>
      <c r="M233" s="15">
        <f>IF($B233="","",ROUND(K233-IF(Ayarlar!$B$6&gt;0,L233/Ayarlar!$B$6,0),2))</f>
        <v/>
      </c>
      <c r="N233" s="14">
        <f>IF($B233="","",SUMPRODUCT(('Cevap Anahtarı'!$B$2:$B$121=N$2)*('Cevap Anahtarı'!$C$2:$C$121&lt;&gt;"")*(MID($D233,'Cevap Anahtarı'!$A$2:$A$121,1)='Cevap Anahtarı'!$C$2:$C$121)))</f>
        <v/>
      </c>
      <c r="O233" s="14">
        <f>IF($B233="","",SUMPRODUCT(('Cevap Anahtarı'!$B$2:$B$121=N$2)*('Cevap Anahtarı'!$C$2:$C$121&lt;&gt;"")*(MID($D233,'Cevap Anahtarı'!$A$2:$A$121,1)&lt;&gt;"")*ISNUMBER(FIND(UPPER(MID($D233,'Cevap Anahtarı'!$A$2:$A$121,1)),"ABCDE"))*(MID($D233,'Cevap Anahtarı'!$A$2:$A$121,1)&lt;&gt;'Cevap Anahtarı'!$C$2:$C$121)))</f>
        <v/>
      </c>
      <c r="P233" s="15">
        <f>IF($B233="","",ROUND(N233-IF(Ayarlar!$B$6&gt;0,O233/Ayarlar!$B$6,0),2))</f>
        <v/>
      </c>
      <c r="Q233" s="14">
        <f>IF($B233="","",SUMPRODUCT(('Cevap Anahtarı'!$B$2:$B$121=Q$2)*('Cevap Anahtarı'!$C$2:$C$121&lt;&gt;"")*(MID($D233,'Cevap Anahtarı'!$A$2:$A$121,1)='Cevap Anahtarı'!$C$2:$C$121)))</f>
        <v/>
      </c>
      <c r="R233" s="14">
        <f>IF($B233="","",SUMPRODUCT(('Cevap Anahtarı'!$B$2:$B$121=Q$2)*('Cevap Anahtarı'!$C$2:$C$121&lt;&gt;"")*(MID($D233,'Cevap Anahtarı'!$A$2:$A$121,1)&lt;&gt;"")*ISNUMBER(FIND(UPPER(MID($D233,'Cevap Anahtarı'!$A$2:$A$121,1)),"ABCDE"))*(MID($D233,'Cevap Anahtarı'!$A$2:$A$121,1)&lt;&gt;'Cevap Anahtarı'!$C$2:$C$121)))</f>
        <v/>
      </c>
      <c r="S233" s="15">
        <f>IF($B233="","",ROUND(Q233-IF(Ayarlar!$B$6&gt;0,R233/Ayarlar!$B$6,0),2))</f>
        <v/>
      </c>
      <c r="T233" s="14">
        <f>IF($B233="","",SUMPRODUCT(('Cevap Anahtarı'!$B$2:$B$121=T$2)*('Cevap Anahtarı'!$C$2:$C$121&lt;&gt;"")*(MID($D233,'Cevap Anahtarı'!$A$2:$A$121,1)='Cevap Anahtarı'!$C$2:$C$121)))</f>
        <v/>
      </c>
      <c r="U233" s="14">
        <f>IF($B233="","",SUMPRODUCT(('Cevap Anahtarı'!$B$2:$B$121=T$2)*('Cevap Anahtarı'!$C$2:$C$121&lt;&gt;"")*(MID($D233,'Cevap Anahtarı'!$A$2:$A$121,1)&lt;&gt;"")*ISNUMBER(FIND(UPPER(MID($D233,'Cevap Anahtarı'!$A$2:$A$121,1)),"ABCDE"))*(MID($D233,'Cevap Anahtarı'!$A$2:$A$121,1)&lt;&gt;'Cevap Anahtarı'!$C$2:$C$121)))</f>
        <v/>
      </c>
      <c r="V233" s="15">
        <f>IF($B233="","",ROUND(T233-IF(Ayarlar!$B$6&gt;0,U233/Ayarlar!$B$6,0),2))</f>
        <v/>
      </c>
      <c r="W233" s="15">
        <f>IF($B233="","",G233+J233+M233+P233+S233+V233)</f>
        <v/>
      </c>
      <c r="X233" s="14">
        <f>IF($B233="","",RANK(W233,$W$4:$W$503))</f>
        <v/>
      </c>
    </row>
    <row r="234">
      <c r="E234" s="14">
        <f>IF($B234="","",SUMPRODUCT(('Cevap Anahtarı'!$B$2:$B$121=E$2)*('Cevap Anahtarı'!$C$2:$C$121&lt;&gt;"")*(MID($D234,'Cevap Anahtarı'!$A$2:$A$121,1)='Cevap Anahtarı'!$C$2:$C$121)))</f>
        <v/>
      </c>
      <c r="F234" s="14">
        <f>IF($B234="","",SUMPRODUCT(('Cevap Anahtarı'!$B$2:$B$121=E$2)*('Cevap Anahtarı'!$C$2:$C$121&lt;&gt;"")*(MID($D234,'Cevap Anahtarı'!$A$2:$A$121,1)&lt;&gt;"")*ISNUMBER(FIND(UPPER(MID($D234,'Cevap Anahtarı'!$A$2:$A$121,1)),"ABCDE"))*(MID($D234,'Cevap Anahtarı'!$A$2:$A$121,1)&lt;&gt;'Cevap Anahtarı'!$C$2:$C$121)))</f>
        <v/>
      </c>
      <c r="G234" s="15">
        <f>IF($B234="","",ROUND(E234-IF(Ayarlar!$B$6&gt;0,F234/Ayarlar!$B$6,0),2))</f>
        <v/>
      </c>
      <c r="H234" s="14">
        <f>IF($B234="","",SUMPRODUCT(('Cevap Anahtarı'!$B$2:$B$121=H$2)*('Cevap Anahtarı'!$C$2:$C$121&lt;&gt;"")*(MID($D234,'Cevap Anahtarı'!$A$2:$A$121,1)='Cevap Anahtarı'!$C$2:$C$121)))</f>
        <v/>
      </c>
      <c r="I234" s="14">
        <f>IF($B234="","",SUMPRODUCT(('Cevap Anahtarı'!$B$2:$B$121=H$2)*('Cevap Anahtarı'!$C$2:$C$121&lt;&gt;"")*(MID($D234,'Cevap Anahtarı'!$A$2:$A$121,1)&lt;&gt;"")*ISNUMBER(FIND(UPPER(MID($D234,'Cevap Anahtarı'!$A$2:$A$121,1)),"ABCDE"))*(MID($D234,'Cevap Anahtarı'!$A$2:$A$121,1)&lt;&gt;'Cevap Anahtarı'!$C$2:$C$121)))</f>
        <v/>
      </c>
      <c r="J234" s="15">
        <f>IF($B234="","",ROUND(H234-IF(Ayarlar!$B$6&gt;0,I234/Ayarlar!$B$6,0),2))</f>
        <v/>
      </c>
      <c r="K234" s="14">
        <f>IF($B234="","",SUMPRODUCT(('Cevap Anahtarı'!$B$2:$B$121=K$2)*('Cevap Anahtarı'!$C$2:$C$121&lt;&gt;"")*(MID($D234,'Cevap Anahtarı'!$A$2:$A$121,1)='Cevap Anahtarı'!$C$2:$C$121)))</f>
        <v/>
      </c>
      <c r="L234" s="14">
        <f>IF($B234="","",SUMPRODUCT(('Cevap Anahtarı'!$B$2:$B$121=K$2)*('Cevap Anahtarı'!$C$2:$C$121&lt;&gt;"")*(MID($D234,'Cevap Anahtarı'!$A$2:$A$121,1)&lt;&gt;"")*ISNUMBER(FIND(UPPER(MID($D234,'Cevap Anahtarı'!$A$2:$A$121,1)),"ABCDE"))*(MID($D234,'Cevap Anahtarı'!$A$2:$A$121,1)&lt;&gt;'Cevap Anahtarı'!$C$2:$C$121)))</f>
        <v/>
      </c>
      <c r="M234" s="15">
        <f>IF($B234="","",ROUND(K234-IF(Ayarlar!$B$6&gt;0,L234/Ayarlar!$B$6,0),2))</f>
        <v/>
      </c>
      <c r="N234" s="14">
        <f>IF($B234="","",SUMPRODUCT(('Cevap Anahtarı'!$B$2:$B$121=N$2)*('Cevap Anahtarı'!$C$2:$C$121&lt;&gt;"")*(MID($D234,'Cevap Anahtarı'!$A$2:$A$121,1)='Cevap Anahtarı'!$C$2:$C$121)))</f>
        <v/>
      </c>
      <c r="O234" s="14">
        <f>IF($B234="","",SUMPRODUCT(('Cevap Anahtarı'!$B$2:$B$121=N$2)*('Cevap Anahtarı'!$C$2:$C$121&lt;&gt;"")*(MID($D234,'Cevap Anahtarı'!$A$2:$A$121,1)&lt;&gt;"")*ISNUMBER(FIND(UPPER(MID($D234,'Cevap Anahtarı'!$A$2:$A$121,1)),"ABCDE"))*(MID($D234,'Cevap Anahtarı'!$A$2:$A$121,1)&lt;&gt;'Cevap Anahtarı'!$C$2:$C$121)))</f>
        <v/>
      </c>
      <c r="P234" s="15">
        <f>IF($B234="","",ROUND(N234-IF(Ayarlar!$B$6&gt;0,O234/Ayarlar!$B$6,0),2))</f>
        <v/>
      </c>
      <c r="Q234" s="14">
        <f>IF($B234="","",SUMPRODUCT(('Cevap Anahtarı'!$B$2:$B$121=Q$2)*('Cevap Anahtarı'!$C$2:$C$121&lt;&gt;"")*(MID($D234,'Cevap Anahtarı'!$A$2:$A$121,1)='Cevap Anahtarı'!$C$2:$C$121)))</f>
        <v/>
      </c>
      <c r="R234" s="14">
        <f>IF($B234="","",SUMPRODUCT(('Cevap Anahtarı'!$B$2:$B$121=Q$2)*('Cevap Anahtarı'!$C$2:$C$121&lt;&gt;"")*(MID($D234,'Cevap Anahtarı'!$A$2:$A$121,1)&lt;&gt;"")*ISNUMBER(FIND(UPPER(MID($D234,'Cevap Anahtarı'!$A$2:$A$121,1)),"ABCDE"))*(MID($D234,'Cevap Anahtarı'!$A$2:$A$121,1)&lt;&gt;'Cevap Anahtarı'!$C$2:$C$121)))</f>
        <v/>
      </c>
      <c r="S234" s="15">
        <f>IF($B234="","",ROUND(Q234-IF(Ayarlar!$B$6&gt;0,R234/Ayarlar!$B$6,0),2))</f>
        <v/>
      </c>
      <c r="T234" s="14">
        <f>IF($B234="","",SUMPRODUCT(('Cevap Anahtarı'!$B$2:$B$121=T$2)*('Cevap Anahtarı'!$C$2:$C$121&lt;&gt;"")*(MID($D234,'Cevap Anahtarı'!$A$2:$A$121,1)='Cevap Anahtarı'!$C$2:$C$121)))</f>
        <v/>
      </c>
      <c r="U234" s="14">
        <f>IF($B234="","",SUMPRODUCT(('Cevap Anahtarı'!$B$2:$B$121=T$2)*('Cevap Anahtarı'!$C$2:$C$121&lt;&gt;"")*(MID($D234,'Cevap Anahtarı'!$A$2:$A$121,1)&lt;&gt;"")*ISNUMBER(FIND(UPPER(MID($D234,'Cevap Anahtarı'!$A$2:$A$121,1)),"ABCDE"))*(MID($D234,'Cevap Anahtarı'!$A$2:$A$121,1)&lt;&gt;'Cevap Anahtarı'!$C$2:$C$121)))</f>
        <v/>
      </c>
      <c r="V234" s="15">
        <f>IF($B234="","",ROUND(T234-IF(Ayarlar!$B$6&gt;0,U234/Ayarlar!$B$6,0),2))</f>
        <v/>
      </c>
      <c r="W234" s="15">
        <f>IF($B234="","",G234+J234+M234+P234+S234+V234)</f>
        <v/>
      </c>
      <c r="X234" s="14">
        <f>IF($B234="","",RANK(W234,$W$4:$W$503))</f>
        <v/>
      </c>
    </row>
    <row r="235">
      <c r="E235" s="14">
        <f>IF($B235="","",SUMPRODUCT(('Cevap Anahtarı'!$B$2:$B$121=E$2)*('Cevap Anahtarı'!$C$2:$C$121&lt;&gt;"")*(MID($D235,'Cevap Anahtarı'!$A$2:$A$121,1)='Cevap Anahtarı'!$C$2:$C$121)))</f>
        <v/>
      </c>
      <c r="F235" s="14">
        <f>IF($B235="","",SUMPRODUCT(('Cevap Anahtarı'!$B$2:$B$121=E$2)*('Cevap Anahtarı'!$C$2:$C$121&lt;&gt;"")*(MID($D235,'Cevap Anahtarı'!$A$2:$A$121,1)&lt;&gt;"")*ISNUMBER(FIND(UPPER(MID($D235,'Cevap Anahtarı'!$A$2:$A$121,1)),"ABCDE"))*(MID($D235,'Cevap Anahtarı'!$A$2:$A$121,1)&lt;&gt;'Cevap Anahtarı'!$C$2:$C$121)))</f>
        <v/>
      </c>
      <c r="G235" s="15">
        <f>IF($B235="","",ROUND(E235-IF(Ayarlar!$B$6&gt;0,F235/Ayarlar!$B$6,0),2))</f>
        <v/>
      </c>
      <c r="H235" s="14">
        <f>IF($B235="","",SUMPRODUCT(('Cevap Anahtarı'!$B$2:$B$121=H$2)*('Cevap Anahtarı'!$C$2:$C$121&lt;&gt;"")*(MID($D235,'Cevap Anahtarı'!$A$2:$A$121,1)='Cevap Anahtarı'!$C$2:$C$121)))</f>
        <v/>
      </c>
      <c r="I235" s="14">
        <f>IF($B235="","",SUMPRODUCT(('Cevap Anahtarı'!$B$2:$B$121=H$2)*('Cevap Anahtarı'!$C$2:$C$121&lt;&gt;"")*(MID($D235,'Cevap Anahtarı'!$A$2:$A$121,1)&lt;&gt;"")*ISNUMBER(FIND(UPPER(MID($D235,'Cevap Anahtarı'!$A$2:$A$121,1)),"ABCDE"))*(MID($D235,'Cevap Anahtarı'!$A$2:$A$121,1)&lt;&gt;'Cevap Anahtarı'!$C$2:$C$121)))</f>
        <v/>
      </c>
      <c r="J235" s="15">
        <f>IF($B235="","",ROUND(H235-IF(Ayarlar!$B$6&gt;0,I235/Ayarlar!$B$6,0),2))</f>
        <v/>
      </c>
      <c r="K235" s="14">
        <f>IF($B235="","",SUMPRODUCT(('Cevap Anahtarı'!$B$2:$B$121=K$2)*('Cevap Anahtarı'!$C$2:$C$121&lt;&gt;"")*(MID($D235,'Cevap Anahtarı'!$A$2:$A$121,1)='Cevap Anahtarı'!$C$2:$C$121)))</f>
        <v/>
      </c>
      <c r="L235" s="14">
        <f>IF($B235="","",SUMPRODUCT(('Cevap Anahtarı'!$B$2:$B$121=K$2)*('Cevap Anahtarı'!$C$2:$C$121&lt;&gt;"")*(MID($D235,'Cevap Anahtarı'!$A$2:$A$121,1)&lt;&gt;"")*ISNUMBER(FIND(UPPER(MID($D235,'Cevap Anahtarı'!$A$2:$A$121,1)),"ABCDE"))*(MID($D235,'Cevap Anahtarı'!$A$2:$A$121,1)&lt;&gt;'Cevap Anahtarı'!$C$2:$C$121)))</f>
        <v/>
      </c>
      <c r="M235" s="15">
        <f>IF($B235="","",ROUND(K235-IF(Ayarlar!$B$6&gt;0,L235/Ayarlar!$B$6,0),2))</f>
        <v/>
      </c>
      <c r="N235" s="14">
        <f>IF($B235="","",SUMPRODUCT(('Cevap Anahtarı'!$B$2:$B$121=N$2)*('Cevap Anahtarı'!$C$2:$C$121&lt;&gt;"")*(MID($D235,'Cevap Anahtarı'!$A$2:$A$121,1)='Cevap Anahtarı'!$C$2:$C$121)))</f>
        <v/>
      </c>
      <c r="O235" s="14">
        <f>IF($B235="","",SUMPRODUCT(('Cevap Anahtarı'!$B$2:$B$121=N$2)*('Cevap Anahtarı'!$C$2:$C$121&lt;&gt;"")*(MID($D235,'Cevap Anahtarı'!$A$2:$A$121,1)&lt;&gt;"")*ISNUMBER(FIND(UPPER(MID($D235,'Cevap Anahtarı'!$A$2:$A$121,1)),"ABCDE"))*(MID($D235,'Cevap Anahtarı'!$A$2:$A$121,1)&lt;&gt;'Cevap Anahtarı'!$C$2:$C$121)))</f>
        <v/>
      </c>
      <c r="P235" s="15">
        <f>IF($B235="","",ROUND(N235-IF(Ayarlar!$B$6&gt;0,O235/Ayarlar!$B$6,0),2))</f>
        <v/>
      </c>
      <c r="Q235" s="14">
        <f>IF($B235="","",SUMPRODUCT(('Cevap Anahtarı'!$B$2:$B$121=Q$2)*('Cevap Anahtarı'!$C$2:$C$121&lt;&gt;"")*(MID($D235,'Cevap Anahtarı'!$A$2:$A$121,1)='Cevap Anahtarı'!$C$2:$C$121)))</f>
        <v/>
      </c>
      <c r="R235" s="14">
        <f>IF($B235="","",SUMPRODUCT(('Cevap Anahtarı'!$B$2:$B$121=Q$2)*('Cevap Anahtarı'!$C$2:$C$121&lt;&gt;"")*(MID($D235,'Cevap Anahtarı'!$A$2:$A$121,1)&lt;&gt;"")*ISNUMBER(FIND(UPPER(MID($D235,'Cevap Anahtarı'!$A$2:$A$121,1)),"ABCDE"))*(MID($D235,'Cevap Anahtarı'!$A$2:$A$121,1)&lt;&gt;'Cevap Anahtarı'!$C$2:$C$121)))</f>
        <v/>
      </c>
      <c r="S235" s="15">
        <f>IF($B235="","",ROUND(Q235-IF(Ayarlar!$B$6&gt;0,R235/Ayarlar!$B$6,0),2))</f>
        <v/>
      </c>
      <c r="T235" s="14">
        <f>IF($B235="","",SUMPRODUCT(('Cevap Anahtarı'!$B$2:$B$121=T$2)*('Cevap Anahtarı'!$C$2:$C$121&lt;&gt;"")*(MID($D235,'Cevap Anahtarı'!$A$2:$A$121,1)='Cevap Anahtarı'!$C$2:$C$121)))</f>
        <v/>
      </c>
      <c r="U235" s="14">
        <f>IF($B235="","",SUMPRODUCT(('Cevap Anahtarı'!$B$2:$B$121=T$2)*('Cevap Anahtarı'!$C$2:$C$121&lt;&gt;"")*(MID($D235,'Cevap Anahtarı'!$A$2:$A$121,1)&lt;&gt;"")*ISNUMBER(FIND(UPPER(MID($D235,'Cevap Anahtarı'!$A$2:$A$121,1)),"ABCDE"))*(MID($D235,'Cevap Anahtarı'!$A$2:$A$121,1)&lt;&gt;'Cevap Anahtarı'!$C$2:$C$121)))</f>
        <v/>
      </c>
      <c r="V235" s="15">
        <f>IF($B235="","",ROUND(T235-IF(Ayarlar!$B$6&gt;0,U235/Ayarlar!$B$6,0),2))</f>
        <v/>
      </c>
      <c r="W235" s="15">
        <f>IF($B235="","",G235+J235+M235+P235+S235+V235)</f>
        <v/>
      </c>
      <c r="X235" s="14">
        <f>IF($B235="","",RANK(W235,$W$4:$W$503))</f>
        <v/>
      </c>
    </row>
    <row r="236">
      <c r="E236" s="14">
        <f>IF($B236="","",SUMPRODUCT(('Cevap Anahtarı'!$B$2:$B$121=E$2)*('Cevap Anahtarı'!$C$2:$C$121&lt;&gt;"")*(MID($D236,'Cevap Anahtarı'!$A$2:$A$121,1)='Cevap Anahtarı'!$C$2:$C$121)))</f>
        <v/>
      </c>
      <c r="F236" s="14">
        <f>IF($B236="","",SUMPRODUCT(('Cevap Anahtarı'!$B$2:$B$121=E$2)*('Cevap Anahtarı'!$C$2:$C$121&lt;&gt;"")*(MID($D236,'Cevap Anahtarı'!$A$2:$A$121,1)&lt;&gt;"")*ISNUMBER(FIND(UPPER(MID($D236,'Cevap Anahtarı'!$A$2:$A$121,1)),"ABCDE"))*(MID($D236,'Cevap Anahtarı'!$A$2:$A$121,1)&lt;&gt;'Cevap Anahtarı'!$C$2:$C$121)))</f>
        <v/>
      </c>
      <c r="G236" s="15">
        <f>IF($B236="","",ROUND(E236-IF(Ayarlar!$B$6&gt;0,F236/Ayarlar!$B$6,0),2))</f>
        <v/>
      </c>
      <c r="H236" s="14">
        <f>IF($B236="","",SUMPRODUCT(('Cevap Anahtarı'!$B$2:$B$121=H$2)*('Cevap Anahtarı'!$C$2:$C$121&lt;&gt;"")*(MID($D236,'Cevap Anahtarı'!$A$2:$A$121,1)='Cevap Anahtarı'!$C$2:$C$121)))</f>
        <v/>
      </c>
      <c r="I236" s="14">
        <f>IF($B236="","",SUMPRODUCT(('Cevap Anahtarı'!$B$2:$B$121=H$2)*('Cevap Anahtarı'!$C$2:$C$121&lt;&gt;"")*(MID($D236,'Cevap Anahtarı'!$A$2:$A$121,1)&lt;&gt;"")*ISNUMBER(FIND(UPPER(MID($D236,'Cevap Anahtarı'!$A$2:$A$121,1)),"ABCDE"))*(MID($D236,'Cevap Anahtarı'!$A$2:$A$121,1)&lt;&gt;'Cevap Anahtarı'!$C$2:$C$121)))</f>
        <v/>
      </c>
      <c r="J236" s="15">
        <f>IF($B236="","",ROUND(H236-IF(Ayarlar!$B$6&gt;0,I236/Ayarlar!$B$6,0),2))</f>
        <v/>
      </c>
      <c r="K236" s="14">
        <f>IF($B236="","",SUMPRODUCT(('Cevap Anahtarı'!$B$2:$B$121=K$2)*('Cevap Anahtarı'!$C$2:$C$121&lt;&gt;"")*(MID($D236,'Cevap Anahtarı'!$A$2:$A$121,1)='Cevap Anahtarı'!$C$2:$C$121)))</f>
        <v/>
      </c>
      <c r="L236" s="14">
        <f>IF($B236="","",SUMPRODUCT(('Cevap Anahtarı'!$B$2:$B$121=K$2)*('Cevap Anahtarı'!$C$2:$C$121&lt;&gt;"")*(MID($D236,'Cevap Anahtarı'!$A$2:$A$121,1)&lt;&gt;"")*ISNUMBER(FIND(UPPER(MID($D236,'Cevap Anahtarı'!$A$2:$A$121,1)),"ABCDE"))*(MID($D236,'Cevap Anahtarı'!$A$2:$A$121,1)&lt;&gt;'Cevap Anahtarı'!$C$2:$C$121)))</f>
        <v/>
      </c>
      <c r="M236" s="15">
        <f>IF($B236="","",ROUND(K236-IF(Ayarlar!$B$6&gt;0,L236/Ayarlar!$B$6,0),2))</f>
        <v/>
      </c>
      <c r="N236" s="14">
        <f>IF($B236="","",SUMPRODUCT(('Cevap Anahtarı'!$B$2:$B$121=N$2)*('Cevap Anahtarı'!$C$2:$C$121&lt;&gt;"")*(MID($D236,'Cevap Anahtarı'!$A$2:$A$121,1)='Cevap Anahtarı'!$C$2:$C$121)))</f>
        <v/>
      </c>
      <c r="O236" s="14">
        <f>IF($B236="","",SUMPRODUCT(('Cevap Anahtarı'!$B$2:$B$121=N$2)*('Cevap Anahtarı'!$C$2:$C$121&lt;&gt;"")*(MID($D236,'Cevap Anahtarı'!$A$2:$A$121,1)&lt;&gt;"")*ISNUMBER(FIND(UPPER(MID($D236,'Cevap Anahtarı'!$A$2:$A$121,1)),"ABCDE"))*(MID($D236,'Cevap Anahtarı'!$A$2:$A$121,1)&lt;&gt;'Cevap Anahtarı'!$C$2:$C$121)))</f>
        <v/>
      </c>
      <c r="P236" s="15">
        <f>IF($B236="","",ROUND(N236-IF(Ayarlar!$B$6&gt;0,O236/Ayarlar!$B$6,0),2))</f>
        <v/>
      </c>
      <c r="Q236" s="14">
        <f>IF($B236="","",SUMPRODUCT(('Cevap Anahtarı'!$B$2:$B$121=Q$2)*('Cevap Anahtarı'!$C$2:$C$121&lt;&gt;"")*(MID($D236,'Cevap Anahtarı'!$A$2:$A$121,1)='Cevap Anahtarı'!$C$2:$C$121)))</f>
        <v/>
      </c>
      <c r="R236" s="14">
        <f>IF($B236="","",SUMPRODUCT(('Cevap Anahtarı'!$B$2:$B$121=Q$2)*('Cevap Anahtarı'!$C$2:$C$121&lt;&gt;"")*(MID($D236,'Cevap Anahtarı'!$A$2:$A$121,1)&lt;&gt;"")*ISNUMBER(FIND(UPPER(MID($D236,'Cevap Anahtarı'!$A$2:$A$121,1)),"ABCDE"))*(MID($D236,'Cevap Anahtarı'!$A$2:$A$121,1)&lt;&gt;'Cevap Anahtarı'!$C$2:$C$121)))</f>
        <v/>
      </c>
      <c r="S236" s="15">
        <f>IF($B236="","",ROUND(Q236-IF(Ayarlar!$B$6&gt;0,R236/Ayarlar!$B$6,0),2))</f>
        <v/>
      </c>
      <c r="T236" s="14">
        <f>IF($B236="","",SUMPRODUCT(('Cevap Anahtarı'!$B$2:$B$121=T$2)*('Cevap Anahtarı'!$C$2:$C$121&lt;&gt;"")*(MID($D236,'Cevap Anahtarı'!$A$2:$A$121,1)='Cevap Anahtarı'!$C$2:$C$121)))</f>
        <v/>
      </c>
      <c r="U236" s="14">
        <f>IF($B236="","",SUMPRODUCT(('Cevap Anahtarı'!$B$2:$B$121=T$2)*('Cevap Anahtarı'!$C$2:$C$121&lt;&gt;"")*(MID($D236,'Cevap Anahtarı'!$A$2:$A$121,1)&lt;&gt;"")*ISNUMBER(FIND(UPPER(MID($D236,'Cevap Anahtarı'!$A$2:$A$121,1)),"ABCDE"))*(MID($D236,'Cevap Anahtarı'!$A$2:$A$121,1)&lt;&gt;'Cevap Anahtarı'!$C$2:$C$121)))</f>
        <v/>
      </c>
      <c r="V236" s="15">
        <f>IF($B236="","",ROUND(T236-IF(Ayarlar!$B$6&gt;0,U236/Ayarlar!$B$6,0),2))</f>
        <v/>
      </c>
      <c r="W236" s="15">
        <f>IF($B236="","",G236+J236+M236+P236+S236+V236)</f>
        <v/>
      </c>
      <c r="X236" s="14">
        <f>IF($B236="","",RANK(W236,$W$4:$W$503))</f>
        <v/>
      </c>
    </row>
    <row r="237">
      <c r="E237" s="14">
        <f>IF($B237="","",SUMPRODUCT(('Cevap Anahtarı'!$B$2:$B$121=E$2)*('Cevap Anahtarı'!$C$2:$C$121&lt;&gt;"")*(MID($D237,'Cevap Anahtarı'!$A$2:$A$121,1)='Cevap Anahtarı'!$C$2:$C$121)))</f>
        <v/>
      </c>
      <c r="F237" s="14">
        <f>IF($B237="","",SUMPRODUCT(('Cevap Anahtarı'!$B$2:$B$121=E$2)*('Cevap Anahtarı'!$C$2:$C$121&lt;&gt;"")*(MID($D237,'Cevap Anahtarı'!$A$2:$A$121,1)&lt;&gt;"")*ISNUMBER(FIND(UPPER(MID($D237,'Cevap Anahtarı'!$A$2:$A$121,1)),"ABCDE"))*(MID($D237,'Cevap Anahtarı'!$A$2:$A$121,1)&lt;&gt;'Cevap Anahtarı'!$C$2:$C$121)))</f>
        <v/>
      </c>
      <c r="G237" s="15">
        <f>IF($B237="","",ROUND(E237-IF(Ayarlar!$B$6&gt;0,F237/Ayarlar!$B$6,0),2))</f>
        <v/>
      </c>
      <c r="H237" s="14">
        <f>IF($B237="","",SUMPRODUCT(('Cevap Anahtarı'!$B$2:$B$121=H$2)*('Cevap Anahtarı'!$C$2:$C$121&lt;&gt;"")*(MID($D237,'Cevap Anahtarı'!$A$2:$A$121,1)='Cevap Anahtarı'!$C$2:$C$121)))</f>
        <v/>
      </c>
      <c r="I237" s="14">
        <f>IF($B237="","",SUMPRODUCT(('Cevap Anahtarı'!$B$2:$B$121=H$2)*('Cevap Anahtarı'!$C$2:$C$121&lt;&gt;"")*(MID($D237,'Cevap Anahtarı'!$A$2:$A$121,1)&lt;&gt;"")*ISNUMBER(FIND(UPPER(MID($D237,'Cevap Anahtarı'!$A$2:$A$121,1)),"ABCDE"))*(MID($D237,'Cevap Anahtarı'!$A$2:$A$121,1)&lt;&gt;'Cevap Anahtarı'!$C$2:$C$121)))</f>
        <v/>
      </c>
      <c r="J237" s="15">
        <f>IF($B237="","",ROUND(H237-IF(Ayarlar!$B$6&gt;0,I237/Ayarlar!$B$6,0),2))</f>
        <v/>
      </c>
      <c r="K237" s="14">
        <f>IF($B237="","",SUMPRODUCT(('Cevap Anahtarı'!$B$2:$B$121=K$2)*('Cevap Anahtarı'!$C$2:$C$121&lt;&gt;"")*(MID($D237,'Cevap Anahtarı'!$A$2:$A$121,1)='Cevap Anahtarı'!$C$2:$C$121)))</f>
        <v/>
      </c>
      <c r="L237" s="14">
        <f>IF($B237="","",SUMPRODUCT(('Cevap Anahtarı'!$B$2:$B$121=K$2)*('Cevap Anahtarı'!$C$2:$C$121&lt;&gt;"")*(MID($D237,'Cevap Anahtarı'!$A$2:$A$121,1)&lt;&gt;"")*ISNUMBER(FIND(UPPER(MID($D237,'Cevap Anahtarı'!$A$2:$A$121,1)),"ABCDE"))*(MID($D237,'Cevap Anahtarı'!$A$2:$A$121,1)&lt;&gt;'Cevap Anahtarı'!$C$2:$C$121)))</f>
        <v/>
      </c>
      <c r="M237" s="15">
        <f>IF($B237="","",ROUND(K237-IF(Ayarlar!$B$6&gt;0,L237/Ayarlar!$B$6,0),2))</f>
        <v/>
      </c>
      <c r="N237" s="14">
        <f>IF($B237="","",SUMPRODUCT(('Cevap Anahtarı'!$B$2:$B$121=N$2)*('Cevap Anahtarı'!$C$2:$C$121&lt;&gt;"")*(MID($D237,'Cevap Anahtarı'!$A$2:$A$121,1)='Cevap Anahtarı'!$C$2:$C$121)))</f>
        <v/>
      </c>
      <c r="O237" s="14">
        <f>IF($B237="","",SUMPRODUCT(('Cevap Anahtarı'!$B$2:$B$121=N$2)*('Cevap Anahtarı'!$C$2:$C$121&lt;&gt;"")*(MID($D237,'Cevap Anahtarı'!$A$2:$A$121,1)&lt;&gt;"")*ISNUMBER(FIND(UPPER(MID($D237,'Cevap Anahtarı'!$A$2:$A$121,1)),"ABCDE"))*(MID($D237,'Cevap Anahtarı'!$A$2:$A$121,1)&lt;&gt;'Cevap Anahtarı'!$C$2:$C$121)))</f>
        <v/>
      </c>
      <c r="P237" s="15">
        <f>IF($B237="","",ROUND(N237-IF(Ayarlar!$B$6&gt;0,O237/Ayarlar!$B$6,0),2))</f>
        <v/>
      </c>
      <c r="Q237" s="14">
        <f>IF($B237="","",SUMPRODUCT(('Cevap Anahtarı'!$B$2:$B$121=Q$2)*('Cevap Anahtarı'!$C$2:$C$121&lt;&gt;"")*(MID($D237,'Cevap Anahtarı'!$A$2:$A$121,1)='Cevap Anahtarı'!$C$2:$C$121)))</f>
        <v/>
      </c>
      <c r="R237" s="14">
        <f>IF($B237="","",SUMPRODUCT(('Cevap Anahtarı'!$B$2:$B$121=Q$2)*('Cevap Anahtarı'!$C$2:$C$121&lt;&gt;"")*(MID($D237,'Cevap Anahtarı'!$A$2:$A$121,1)&lt;&gt;"")*ISNUMBER(FIND(UPPER(MID($D237,'Cevap Anahtarı'!$A$2:$A$121,1)),"ABCDE"))*(MID($D237,'Cevap Anahtarı'!$A$2:$A$121,1)&lt;&gt;'Cevap Anahtarı'!$C$2:$C$121)))</f>
        <v/>
      </c>
      <c r="S237" s="15">
        <f>IF($B237="","",ROUND(Q237-IF(Ayarlar!$B$6&gt;0,R237/Ayarlar!$B$6,0),2))</f>
        <v/>
      </c>
      <c r="T237" s="14">
        <f>IF($B237="","",SUMPRODUCT(('Cevap Anahtarı'!$B$2:$B$121=T$2)*('Cevap Anahtarı'!$C$2:$C$121&lt;&gt;"")*(MID($D237,'Cevap Anahtarı'!$A$2:$A$121,1)='Cevap Anahtarı'!$C$2:$C$121)))</f>
        <v/>
      </c>
      <c r="U237" s="14">
        <f>IF($B237="","",SUMPRODUCT(('Cevap Anahtarı'!$B$2:$B$121=T$2)*('Cevap Anahtarı'!$C$2:$C$121&lt;&gt;"")*(MID($D237,'Cevap Anahtarı'!$A$2:$A$121,1)&lt;&gt;"")*ISNUMBER(FIND(UPPER(MID($D237,'Cevap Anahtarı'!$A$2:$A$121,1)),"ABCDE"))*(MID($D237,'Cevap Anahtarı'!$A$2:$A$121,1)&lt;&gt;'Cevap Anahtarı'!$C$2:$C$121)))</f>
        <v/>
      </c>
      <c r="V237" s="15">
        <f>IF($B237="","",ROUND(T237-IF(Ayarlar!$B$6&gt;0,U237/Ayarlar!$B$6,0),2))</f>
        <v/>
      </c>
      <c r="W237" s="15">
        <f>IF($B237="","",G237+J237+M237+P237+S237+V237)</f>
        <v/>
      </c>
      <c r="X237" s="14">
        <f>IF($B237="","",RANK(W237,$W$4:$W$503))</f>
        <v/>
      </c>
    </row>
    <row r="238">
      <c r="E238" s="14">
        <f>IF($B238="","",SUMPRODUCT(('Cevap Anahtarı'!$B$2:$B$121=E$2)*('Cevap Anahtarı'!$C$2:$C$121&lt;&gt;"")*(MID($D238,'Cevap Anahtarı'!$A$2:$A$121,1)='Cevap Anahtarı'!$C$2:$C$121)))</f>
        <v/>
      </c>
      <c r="F238" s="14">
        <f>IF($B238="","",SUMPRODUCT(('Cevap Anahtarı'!$B$2:$B$121=E$2)*('Cevap Anahtarı'!$C$2:$C$121&lt;&gt;"")*(MID($D238,'Cevap Anahtarı'!$A$2:$A$121,1)&lt;&gt;"")*ISNUMBER(FIND(UPPER(MID($D238,'Cevap Anahtarı'!$A$2:$A$121,1)),"ABCDE"))*(MID($D238,'Cevap Anahtarı'!$A$2:$A$121,1)&lt;&gt;'Cevap Anahtarı'!$C$2:$C$121)))</f>
        <v/>
      </c>
      <c r="G238" s="15">
        <f>IF($B238="","",ROUND(E238-IF(Ayarlar!$B$6&gt;0,F238/Ayarlar!$B$6,0),2))</f>
        <v/>
      </c>
      <c r="H238" s="14">
        <f>IF($B238="","",SUMPRODUCT(('Cevap Anahtarı'!$B$2:$B$121=H$2)*('Cevap Anahtarı'!$C$2:$C$121&lt;&gt;"")*(MID($D238,'Cevap Anahtarı'!$A$2:$A$121,1)='Cevap Anahtarı'!$C$2:$C$121)))</f>
        <v/>
      </c>
      <c r="I238" s="14">
        <f>IF($B238="","",SUMPRODUCT(('Cevap Anahtarı'!$B$2:$B$121=H$2)*('Cevap Anahtarı'!$C$2:$C$121&lt;&gt;"")*(MID($D238,'Cevap Anahtarı'!$A$2:$A$121,1)&lt;&gt;"")*ISNUMBER(FIND(UPPER(MID($D238,'Cevap Anahtarı'!$A$2:$A$121,1)),"ABCDE"))*(MID($D238,'Cevap Anahtarı'!$A$2:$A$121,1)&lt;&gt;'Cevap Anahtarı'!$C$2:$C$121)))</f>
        <v/>
      </c>
      <c r="J238" s="15">
        <f>IF($B238="","",ROUND(H238-IF(Ayarlar!$B$6&gt;0,I238/Ayarlar!$B$6,0),2))</f>
        <v/>
      </c>
      <c r="K238" s="14">
        <f>IF($B238="","",SUMPRODUCT(('Cevap Anahtarı'!$B$2:$B$121=K$2)*('Cevap Anahtarı'!$C$2:$C$121&lt;&gt;"")*(MID($D238,'Cevap Anahtarı'!$A$2:$A$121,1)='Cevap Anahtarı'!$C$2:$C$121)))</f>
        <v/>
      </c>
      <c r="L238" s="14">
        <f>IF($B238="","",SUMPRODUCT(('Cevap Anahtarı'!$B$2:$B$121=K$2)*('Cevap Anahtarı'!$C$2:$C$121&lt;&gt;"")*(MID($D238,'Cevap Anahtarı'!$A$2:$A$121,1)&lt;&gt;"")*ISNUMBER(FIND(UPPER(MID($D238,'Cevap Anahtarı'!$A$2:$A$121,1)),"ABCDE"))*(MID($D238,'Cevap Anahtarı'!$A$2:$A$121,1)&lt;&gt;'Cevap Anahtarı'!$C$2:$C$121)))</f>
        <v/>
      </c>
      <c r="M238" s="15">
        <f>IF($B238="","",ROUND(K238-IF(Ayarlar!$B$6&gt;0,L238/Ayarlar!$B$6,0),2))</f>
        <v/>
      </c>
      <c r="N238" s="14">
        <f>IF($B238="","",SUMPRODUCT(('Cevap Anahtarı'!$B$2:$B$121=N$2)*('Cevap Anahtarı'!$C$2:$C$121&lt;&gt;"")*(MID($D238,'Cevap Anahtarı'!$A$2:$A$121,1)='Cevap Anahtarı'!$C$2:$C$121)))</f>
        <v/>
      </c>
      <c r="O238" s="14">
        <f>IF($B238="","",SUMPRODUCT(('Cevap Anahtarı'!$B$2:$B$121=N$2)*('Cevap Anahtarı'!$C$2:$C$121&lt;&gt;"")*(MID($D238,'Cevap Anahtarı'!$A$2:$A$121,1)&lt;&gt;"")*ISNUMBER(FIND(UPPER(MID($D238,'Cevap Anahtarı'!$A$2:$A$121,1)),"ABCDE"))*(MID($D238,'Cevap Anahtarı'!$A$2:$A$121,1)&lt;&gt;'Cevap Anahtarı'!$C$2:$C$121)))</f>
        <v/>
      </c>
      <c r="P238" s="15">
        <f>IF($B238="","",ROUND(N238-IF(Ayarlar!$B$6&gt;0,O238/Ayarlar!$B$6,0),2))</f>
        <v/>
      </c>
      <c r="Q238" s="14">
        <f>IF($B238="","",SUMPRODUCT(('Cevap Anahtarı'!$B$2:$B$121=Q$2)*('Cevap Anahtarı'!$C$2:$C$121&lt;&gt;"")*(MID($D238,'Cevap Anahtarı'!$A$2:$A$121,1)='Cevap Anahtarı'!$C$2:$C$121)))</f>
        <v/>
      </c>
      <c r="R238" s="14">
        <f>IF($B238="","",SUMPRODUCT(('Cevap Anahtarı'!$B$2:$B$121=Q$2)*('Cevap Anahtarı'!$C$2:$C$121&lt;&gt;"")*(MID($D238,'Cevap Anahtarı'!$A$2:$A$121,1)&lt;&gt;"")*ISNUMBER(FIND(UPPER(MID($D238,'Cevap Anahtarı'!$A$2:$A$121,1)),"ABCDE"))*(MID($D238,'Cevap Anahtarı'!$A$2:$A$121,1)&lt;&gt;'Cevap Anahtarı'!$C$2:$C$121)))</f>
        <v/>
      </c>
      <c r="S238" s="15">
        <f>IF($B238="","",ROUND(Q238-IF(Ayarlar!$B$6&gt;0,R238/Ayarlar!$B$6,0),2))</f>
        <v/>
      </c>
      <c r="T238" s="14">
        <f>IF($B238="","",SUMPRODUCT(('Cevap Anahtarı'!$B$2:$B$121=T$2)*('Cevap Anahtarı'!$C$2:$C$121&lt;&gt;"")*(MID($D238,'Cevap Anahtarı'!$A$2:$A$121,1)='Cevap Anahtarı'!$C$2:$C$121)))</f>
        <v/>
      </c>
      <c r="U238" s="14">
        <f>IF($B238="","",SUMPRODUCT(('Cevap Anahtarı'!$B$2:$B$121=T$2)*('Cevap Anahtarı'!$C$2:$C$121&lt;&gt;"")*(MID($D238,'Cevap Anahtarı'!$A$2:$A$121,1)&lt;&gt;"")*ISNUMBER(FIND(UPPER(MID($D238,'Cevap Anahtarı'!$A$2:$A$121,1)),"ABCDE"))*(MID($D238,'Cevap Anahtarı'!$A$2:$A$121,1)&lt;&gt;'Cevap Anahtarı'!$C$2:$C$121)))</f>
        <v/>
      </c>
      <c r="V238" s="15">
        <f>IF($B238="","",ROUND(T238-IF(Ayarlar!$B$6&gt;0,U238/Ayarlar!$B$6,0),2))</f>
        <v/>
      </c>
      <c r="W238" s="15">
        <f>IF($B238="","",G238+J238+M238+P238+S238+V238)</f>
        <v/>
      </c>
      <c r="X238" s="14">
        <f>IF($B238="","",RANK(W238,$W$4:$W$503))</f>
        <v/>
      </c>
    </row>
    <row r="239">
      <c r="E239" s="14">
        <f>IF($B239="","",SUMPRODUCT(('Cevap Anahtarı'!$B$2:$B$121=E$2)*('Cevap Anahtarı'!$C$2:$C$121&lt;&gt;"")*(MID($D239,'Cevap Anahtarı'!$A$2:$A$121,1)='Cevap Anahtarı'!$C$2:$C$121)))</f>
        <v/>
      </c>
      <c r="F239" s="14">
        <f>IF($B239="","",SUMPRODUCT(('Cevap Anahtarı'!$B$2:$B$121=E$2)*('Cevap Anahtarı'!$C$2:$C$121&lt;&gt;"")*(MID($D239,'Cevap Anahtarı'!$A$2:$A$121,1)&lt;&gt;"")*ISNUMBER(FIND(UPPER(MID($D239,'Cevap Anahtarı'!$A$2:$A$121,1)),"ABCDE"))*(MID($D239,'Cevap Anahtarı'!$A$2:$A$121,1)&lt;&gt;'Cevap Anahtarı'!$C$2:$C$121)))</f>
        <v/>
      </c>
      <c r="G239" s="15">
        <f>IF($B239="","",ROUND(E239-IF(Ayarlar!$B$6&gt;0,F239/Ayarlar!$B$6,0),2))</f>
        <v/>
      </c>
      <c r="H239" s="14">
        <f>IF($B239="","",SUMPRODUCT(('Cevap Anahtarı'!$B$2:$B$121=H$2)*('Cevap Anahtarı'!$C$2:$C$121&lt;&gt;"")*(MID($D239,'Cevap Anahtarı'!$A$2:$A$121,1)='Cevap Anahtarı'!$C$2:$C$121)))</f>
        <v/>
      </c>
      <c r="I239" s="14">
        <f>IF($B239="","",SUMPRODUCT(('Cevap Anahtarı'!$B$2:$B$121=H$2)*('Cevap Anahtarı'!$C$2:$C$121&lt;&gt;"")*(MID($D239,'Cevap Anahtarı'!$A$2:$A$121,1)&lt;&gt;"")*ISNUMBER(FIND(UPPER(MID($D239,'Cevap Anahtarı'!$A$2:$A$121,1)),"ABCDE"))*(MID($D239,'Cevap Anahtarı'!$A$2:$A$121,1)&lt;&gt;'Cevap Anahtarı'!$C$2:$C$121)))</f>
        <v/>
      </c>
      <c r="J239" s="15">
        <f>IF($B239="","",ROUND(H239-IF(Ayarlar!$B$6&gt;0,I239/Ayarlar!$B$6,0),2))</f>
        <v/>
      </c>
      <c r="K239" s="14">
        <f>IF($B239="","",SUMPRODUCT(('Cevap Anahtarı'!$B$2:$B$121=K$2)*('Cevap Anahtarı'!$C$2:$C$121&lt;&gt;"")*(MID($D239,'Cevap Anahtarı'!$A$2:$A$121,1)='Cevap Anahtarı'!$C$2:$C$121)))</f>
        <v/>
      </c>
      <c r="L239" s="14">
        <f>IF($B239="","",SUMPRODUCT(('Cevap Anahtarı'!$B$2:$B$121=K$2)*('Cevap Anahtarı'!$C$2:$C$121&lt;&gt;"")*(MID($D239,'Cevap Anahtarı'!$A$2:$A$121,1)&lt;&gt;"")*ISNUMBER(FIND(UPPER(MID($D239,'Cevap Anahtarı'!$A$2:$A$121,1)),"ABCDE"))*(MID($D239,'Cevap Anahtarı'!$A$2:$A$121,1)&lt;&gt;'Cevap Anahtarı'!$C$2:$C$121)))</f>
        <v/>
      </c>
      <c r="M239" s="15">
        <f>IF($B239="","",ROUND(K239-IF(Ayarlar!$B$6&gt;0,L239/Ayarlar!$B$6,0),2))</f>
        <v/>
      </c>
      <c r="N239" s="14">
        <f>IF($B239="","",SUMPRODUCT(('Cevap Anahtarı'!$B$2:$B$121=N$2)*('Cevap Anahtarı'!$C$2:$C$121&lt;&gt;"")*(MID($D239,'Cevap Anahtarı'!$A$2:$A$121,1)='Cevap Anahtarı'!$C$2:$C$121)))</f>
        <v/>
      </c>
      <c r="O239" s="14">
        <f>IF($B239="","",SUMPRODUCT(('Cevap Anahtarı'!$B$2:$B$121=N$2)*('Cevap Anahtarı'!$C$2:$C$121&lt;&gt;"")*(MID($D239,'Cevap Anahtarı'!$A$2:$A$121,1)&lt;&gt;"")*ISNUMBER(FIND(UPPER(MID($D239,'Cevap Anahtarı'!$A$2:$A$121,1)),"ABCDE"))*(MID($D239,'Cevap Anahtarı'!$A$2:$A$121,1)&lt;&gt;'Cevap Anahtarı'!$C$2:$C$121)))</f>
        <v/>
      </c>
      <c r="P239" s="15">
        <f>IF($B239="","",ROUND(N239-IF(Ayarlar!$B$6&gt;0,O239/Ayarlar!$B$6,0),2))</f>
        <v/>
      </c>
      <c r="Q239" s="14">
        <f>IF($B239="","",SUMPRODUCT(('Cevap Anahtarı'!$B$2:$B$121=Q$2)*('Cevap Anahtarı'!$C$2:$C$121&lt;&gt;"")*(MID($D239,'Cevap Anahtarı'!$A$2:$A$121,1)='Cevap Anahtarı'!$C$2:$C$121)))</f>
        <v/>
      </c>
      <c r="R239" s="14">
        <f>IF($B239="","",SUMPRODUCT(('Cevap Anahtarı'!$B$2:$B$121=Q$2)*('Cevap Anahtarı'!$C$2:$C$121&lt;&gt;"")*(MID($D239,'Cevap Anahtarı'!$A$2:$A$121,1)&lt;&gt;"")*ISNUMBER(FIND(UPPER(MID($D239,'Cevap Anahtarı'!$A$2:$A$121,1)),"ABCDE"))*(MID($D239,'Cevap Anahtarı'!$A$2:$A$121,1)&lt;&gt;'Cevap Anahtarı'!$C$2:$C$121)))</f>
        <v/>
      </c>
      <c r="S239" s="15">
        <f>IF($B239="","",ROUND(Q239-IF(Ayarlar!$B$6&gt;0,R239/Ayarlar!$B$6,0),2))</f>
        <v/>
      </c>
      <c r="T239" s="14">
        <f>IF($B239="","",SUMPRODUCT(('Cevap Anahtarı'!$B$2:$B$121=T$2)*('Cevap Anahtarı'!$C$2:$C$121&lt;&gt;"")*(MID($D239,'Cevap Anahtarı'!$A$2:$A$121,1)='Cevap Anahtarı'!$C$2:$C$121)))</f>
        <v/>
      </c>
      <c r="U239" s="14">
        <f>IF($B239="","",SUMPRODUCT(('Cevap Anahtarı'!$B$2:$B$121=T$2)*('Cevap Anahtarı'!$C$2:$C$121&lt;&gt;"")*(MID($D239,'Cevap Anahtarı'!$A$2:$A$121,1)&lt;&gt;"")*ISNUMBER(FIND(UPPER(MID($D239,'Cevap Anahtarı'!$A$2:$A$121,1)),"ABCDE"))*(MID($D239,'Cevap Anahtarı'!$A$2:$A$121,1)&lt;&gt;'Cevap Anahtarı'!$C$2:$C$121)))</f>
        <v/>
      </c>
      <c r="V239" s="15">
        <f>IF($B239="","",ROUND(T239-IF(Ayarlar!$B$6&gt;0,U239/Ayarlar!$B$6,0),2))</f>
        <v/>
      </c>
      <c r="W239" s="15">
        <f>IF($B239="","",G239+J239+M239+P239+S239+V239)</f>
        <v/>
      </c>
      <c r="X239" s="14">
        <f>IF($B239="","",RANK(W239,$W$4:$W$503))</f>
        <v/>
      </c>
    </row>
    <row r="240">
      <c r="E240" s="14">
        <f>IF($B240="","",SUMPRODUCT(('Cevap Anahtarı'!$B$2:$B$121=E$2)*('Cevap Anahtarı'!$C$2:$C$121&lt;&gt;"")*(MID($D240,'Cevap Anahtarı'!$A$2:$A$121,1)='Cevap Anahtarı'!$C$2:$C$121)))</f>
        <v/>
      </c>
      <c r="F240" s="14">
        <f>IF($B240="","",SUMPRODUCT(('Cevap Anahtarı'!$B$2:$B$121=E$2)*('Cevap Anahtarı'!$C$2:$C$121&lt;&gt;"")*(MID($D240,'Cevap Anahtarı'!$A$2:$A$121,1)&lt;&gt;"")*ISNUMBER(FIND(UPPER(MID($D240,'Cevap Anahtarı'!$A$2:$A$121,1)),"ABCDE"))*(MID($D240,'Cevap Anahtarı'!$A$2:$A$121,1)&lt;&gt;'Cevap Anahtarı'!$C$2:$C$121)))</f>
        <v/>
      </c>
      <c r="G240" s="15">
        <f>IF($B240="","",ROUND(E240-IF(Ayarlar!$B$6&gt;0,F240/Ayarlar!$B$6,0),2))</f>
        <v/>
      </c>
      <c r="H240" s="14">
        <f>IF($B240="","",SUMPRODUCT(('Cevap Anahtarı'!$B$2:$B$121=H$2)*('Cevap Anahtarı'!$C$2:$C$121&lt;&gt;"")*(MID($D240,'Cevap Anahtarı'!$A$2:$A$121,1)='Cevap Anahtarı'!$C$2:$C$121)))</f>
        <v/>
      </c>
      <c r="I240" s="14">
        <f>IF($B240="","",SUMPRODUCT(('Cevap Anahtarı'!$B$2:$B$121=H$2)*('Cevap Anahtarı'!$C$2:$C$121&lt;&gt;"")*(MID($D240,'Cevap Anahtarı'!$A$2:$A$121,1)&lt;&gt;"")*ISNUMBER(FIND(UPPER(MID($D240,'Cevap Anahtarı'!$A$2:$A$121,1)),"ABCDE"))*(MID($D240,'Cevap Anahtarı'!$A$2:$A$121,1)&lt;&gt;'Cevap Anahtarı'!$C$2:$C$121)))</f>
        <v/>
      </c>
      <c r="J240" s="15">
        <f>IF($B240="","",ROUND(H240-IF(Ayarlar!$B$6&gt;0,I240/Ayarlar!$B$6,0),2))</f>
        <v/>
      </c>
      <c r="K240" s="14">
        <f>IF($B240="","",SUMPRODUCT(('Cevap Anahtarı'!$B$2:$B$121=K$2)*('Cevap Anahtarı'!$C$2:$C$121&lt;&gt;"")*(MID($D240,'Cevap Anahtarı'!$A$2:$A$121,1)='Cevap Anahtarı'!$C$2:$C$121)))</f>
        <v/>
      </c>
      <c r="L240" s="14">
        <f>IF($B240="","",SUMPRODUCT(('Cevap Anahtarı'!$B$2:$B$121=K$2)*('Cevap Anahtarı'!$C$2:$C$121&lt;&gt;"")*(MID($D240,'Cevap Anahtarı'!$A$2:$A$121,1)&lt;&gt;"")*ISNUMBER(FIND(UPPER(MID($D240,'Cevap Anahtarı'!$A$2:$A$121,1)),"ABCDE"))*(MID($D240,'Cevap Anahtarı'!$A$2:$A$121,1)&lt;&gt;'Cevap Anahtarı'!$C$2:$C$121)))</f>
        <v/>
      </c>
      <c r="M240" s="15">
        <f>IF($B240="","",ROUND(K240-IF(Ayarlar!$B$6&gt;0,L240/Ayarlar!$B$6,0),2))</f>
        <v/>
      </c>
      <c r="N240" s="14">
        <f>IF($B240="","",SUMPRODUCT(('Cevap Anahtarı'!$B$2:$B$121=N$2)*('Cevap Anahtarı'!$C$2:$C$121&lt;&gt;"")*(MID($D240,'Cevap Anahtarı'!$A$2:$A$121,1)='Cevap Anahtarı'!$C$2:$C$121)))</f>
        <v/>
      </c>
      <c r="O240" s="14">
        <f>IF($B240="","",SUMPRODUCT(('Cevap Anahtarı'!$B$2:$B$121=N$2)*('Cevap Anahtarı'!$C$2:$C$121&lt;&gt;"")*(MID($D240,'Cevap Anahtarı'!$A$2:$A$121,1)&lt;&gt;"")*ISNUMBER(FIND(UPPER(MID($D240,'Cevap Anahtarı'!$A$2:$A$121,1)),"ABCDE"))*(MID($D240,'Cevap Anahtarı'!$A$2:$A$121,1)&lt;&gt;'Cevap Anahtarı'!$C$2:$C$121)))</f>
        <v/>
      </c>
      <c r="P240" s="15">
        <f>IF($B240="","",ROUND(N240-IF(Ayarlar!$B$6&gt;0,O240/Ayarlar!$B$6,0),2))</f>
        <v/>
      </c>
      <c r="Q240" s="14">
        <f>IF($B240="","",SUMPRODUCT(('Cevap Anahtarı'!$B$2:$B$121=Q$2)*('Cevap Anahtarı'!$C$2:$C$121&lt;&gt;"")*(MID($D240,'Cevap Anahtarı'!$A$2:$A$121,1)='Cevap Anahtarı'!$C$2:$C$121)))</f>
        <v/>
      </c>
      <c r="R240" s="14">
        <f>IF($B240="","",SUMPRODUCT(('Cevap Anahtarı'!$B$2:$B$121=Q$2)*('Cevap Anahtarı'!$C$2:$C$121&lt;&gt;"")*(MID($D240,'Cevap Anahtarı'!$A$2:$A$121,1)&lt;&gt;"")*ISNUMBER(FIND(UPPER(MID($D240,'Cevap Anahtarı'!$A$2:$A$121,1)),"ABCDE"))*(MID($D240,'Cevap Anahtarı'!$A$2:$A$121,1)&lt;&gt;'Cevap Anahtarı'!$C$2:$C$121)))</f>
        <v/>
      </c>
      <c r="S240" s="15">
        <f>IF($B240="","",ROUND(Q240-IF(Ayarlar!$B$6&gt;0,R240/Ayarlar!$B$6,0),2))</f>
        <v/>
      </c>
      <c r="T240" s="14">
        <f>IF($B240="","",SUMPRODUCT(('Cevap Anahtarı'!$B$2:$B$121=T$2)*('Cevap Anahtarı'!$C$2:$C$121&lt;&gt;"")*(MID($D240,'Cevap Anahtarı'!$A$2:$A$121,1)='Cevap Anahtarı'!$C$2:$C$121)))</f>
        <v/>
      </c>
      <c r="U240" s="14">
        <f>IF($B240="","",SUMPRODUCT(('Cevap Anahtarı'!$B$2:$B$121=T$2)*('Cevap Anahtarı'!$C$2:$C$121&lt;&gt;"")*(MID($D240,'Cevap Anahtarı'!$A$2:$A$121,1)&lt;&gt;"")*ISNUMBER(FIND(UPPER(MID($D240,'Cevap Anahtarı'!$A$2:$A$121,1)),"ABCDE"))*(MID($D240,'Cevap Anahtarı'!$A$2:$A$121,1)&lt;&gt;'Cevap Anahtarı'!$C$2:$C$121)))</f>
        <v/>
      </c>
      <c r="V240" s="15">
        <f>IF($B240="","",ROUND(T240-IF(Ayarlar!$B$6&gt;0,U240/Ayarlar!$B$6,0),2))</f>
        <v/>
      </c>
      <c r="W240" s="15">
        <f>IF($B240="","",G240+J240+M240+P240+S240+V240)</f>
        <v/>
      </c>
      <c r="X240" s="14">
        <f>IF($B240="","",RANK(W240,$W$4:$W$503))</f>
        <v/>
      </c>
    </row>
    <row r="241">
      <c r="E241" s="14">
        <f>IF($B241="","",SUMPRODUCT(('Cevap Anahtarı'!$B$2:$B$121=E$2)*('Cevap Anahtarı'!$C$2:$C$121&lt;&gt;"")*(MID($D241,'Cevap Anahtarı'!$A$2:$A$121,1)='Cevap Anahtarı'!$C$2:$C$121)))</f>
        <v/>
      </c>
      <c r="F241" s="14">
        <f>IF($B241="","",SUMPRODUCT(('Cevap Anahtarı'!$B$2:$B$121=E$2)*('Cevap Anahtarı'!$C$2:$C$121&lt;&gt;"")*(MID($D241,'Cevap Anahtarı'!$A$2:$A$121,1)&lt;&gt;"")*ISNUMBER(FIND(UPPER(MID($D241,'Cevap Anahtarı'!$A$2:$A$121,1)),"ABCDE"))*(MID($D241,'Cevap Anahtarı'!$A$2:$A$121,1)&lt;&gt;'Cevap Anahtarı'!$C$2:$C$121)))</f>
        <v/>
      </c>
      <c r="G241" s="15">
        <f>IF($B241="","",ROUND(E241-IF(Ayarlar!$B$6&gt;0,F241/Ayarlar!$B$6,0),2))</f>
        <v/>
      </c>
      <c r="H241" s="14">
        <f>IF($B241="","",SUMPRODUCT(('Cevap Anahtarı'!$B$2:$B$121=H$2)*('Cevap Anahtarı'!$C$2:$C$121&lt;&gt;"")*(MID($D241,'Cevap Anahtarı'!$A$2:$A$121,1)='Cevap Anahtarı'!$C$2:$C$121)))</f>
        <v/>
      </c>
      <c r="I241" s="14">
        <f>IF($B241="","",SUMPRODUCT(('Cevap Anahtarı'!$B$2:$B$121=H$2)*('Cevap Anahtarı'!$C$2:$C$121&lt;&gt;"")*(MID($D241,'Cevap Anahtarı'!$A$2:$A$121,1)&lt;&gt;"")*ISNUMBER(FIND(UPPER(MID($D241,'Cevap Anahtarı'!$A$2:$A$121,1)),"ABCDE"))*(MID($D241,'Cevap Anahtarı'!$A$2:$A$121,1)&lt;&gt;'Cevap Anahtarı'!$C$2:$C$121)))</f>
        <v/>
      </c>
      <c r="J241" s="15">
        <f>IF($B241="","",ROUND(H241-IF(Ayarlar!$B$6&gt;0,I241/Ayarlar!$B$6,0),2))</f>
        <v/>
      </c>
      <c r="K241" s="14">
        <f>IF($B241="","",SUMPRODUCT(('Cevap Anahtarı'!$B$2:$B$121=K$2)*('Cevap Anahtarı'!$C$2:$C$121&lt;&gt;"")*(MID($D241,'Cevap Anahtarı'!$A$2:$A$121,1)='Cevap Anahtarı'!$C$2:$C$121)))</f>
        <v/>
      </c>
      <c r="L241" s="14">
        <f>IF($B241="","",SUMPRODUCT(('Cevap Anahtarı'!$B$2:$B$121=K$2)*('Cevap Anahtarı'!$C$2:$C$121&lt;&gt;"")*(MID($D241,'Cevap Anahtarı'!$A$2:$A$121,1)&lt;&gt;"")*ISNUMBER(FIND(UPPER(MID($D241,'Cevap Anahtarı'!$A$2:$A$121,1)),"ABCDE"))*(MID($D241,'Cevap Anahtarı'!$A$2:$A$121,1)&lt;&gt;'Cevap Anahtarı'!$C$2:$C$121)))</f>
        <v/>
      </c>
      <c r="M241" s="15">
        <f>IF($B241="","",ROUND(K241-IF(Ayarlar!$B$6&gt;0,L241/Ayarlar!$B$6,0),2))</f>
        <v/>
      </c>
      <c r="N241" s="14">
        <f>IF($B241="","",SUMPRODUCT(('Cevap Anahtarı'!$B$2:$B$121=N$2)*('Cevap Anahtarı'!$C$2:$C$121&lt;&gt;"")*(MID($D241,'Cevap Anahtarı'!$A$2:$A$121,1)='Cevap Anahtarı'!$C$2:$C$121)))</f>
        <v/>
      </c>
      <c r="O241" s="14">
        <f>IF($B241="","",SUMPRODUCT(('Cevap Anahtarı'!$B$2:$B$121=N$2)*('Cevap Anahtarı'!$C$2:$C$121&lt;&gt;"")*(MID($D241,'Cevap Anahtarı'!$A$2:$A$121,1)&lt;&gt;"")*ISNUMBER(FIND(UPPER(MID($D241,'Cevap Anahtarı'!$A$2:$A$121,1)),"ABCDE"))*(MID($D241,'Cevap Anahtarı'!$A$2:$A$121,1)&lt;&gt;'Cevap Anahtarı'!$C$2:$C$121)))</f>
        <v/>
      </c>
      <c r="P241" s="15">
        <f>IF($B241="","",ROUND(N241-IF(Ayarlar!$B$6&gt;0,O241/Ayarlar!$B$6,0),2))</f>
        <v/>
      </c>
      <c r="Q241" s="14">
        <f>IF($B241="","",SUMPRODUCT(('Cevap Anahtarı'!$B$2:$B$121=Q$2)*('Cevap Anahtarı'!$C$2:$C$121&lt;&gt;"")*(MID($D241,'Cevap Anahtarı'!$A$2:$A$121,1)='Cevap Anahtarı'!$C$2:$C$121)))</f>
        <v/>
      </c>
      <c r="R241" s="14">
        <f>IF($B241="","",SUMPRODUCT(('Cevap Anahtarı'!$B$2:$B$121=Q$2)*('Cevap Anahtarı'!$C$2:$C$121&lt;&gt;"")*(MID($D241,'Cevap Anahtarı'!$A$2:$A$121,1)&lt;&gt;"")*ISNUMBER(FIND(UPPER(MID($D241,'Cevap Anahtarı'!$A$2:$A$121,1)),"ABCDE"))*(MID($D241,'Cevap Anahtarı'!$A$2:$A$121,1)&lt;&gt;'Cevap Anahtarı'!$C$2:$C$121)))</f>
        <v/>
      </c>
      <c r="S241" s="15">
        <f>IF($B241="","",ROUND(Q241-IF(Ayarlar!$B$6&gt;0,R241/Ayarlar!$B$6,0),2))</f>
        <v/>
      </c>
      <c r="T241" s="14">
        <f>IF($B241="","",SUMPRODUCT(('Cevap Anahtarı'!$B$2:$B$121=T$2)*('Cevap Anahtarı'!$C$2:$C$121&lt;&gt;"")*(MID($D241,'Cevap Anahtarı'!$A$2:$A$121,1)='Cevap Anahtarı'!$C$2:$C$121)))</f>
        <v/>
      </c>
      <c r="U241" s="14">
        <f>IF($B241="","",SUMPRODUCT(('Cevap Anahtarı'!$B$2:$B$121=T$2)*('Cevap Anahtarı'!$C$2:$C$121&lt;&gt;"")*(MID($D241,'Cevap Anahtarı'!$A$2:$A$121,1)&lt;&gt;"")*ISNUMBER(FIND(UPPER(MID($D241,'Cevap Anahtarı'!$A$2:$A$121,1)),"ABCDE"))*(MID($D241,'Cevap Anahtarı'!$A$2:$A$121,1)&lt;&gt;'Cevap Anahtarı'!$C$2:$C$121)))</f>
        <v/>
      </c>
      <c r="V241" s="15">
        <f>IF($B241="","",ROUND(T241-IF(Ayarlar!$B$6&gt;0,U241/Ayarlar!$B$6,0),2))</f>
        <v/>
      </c>
      <c r="W241" s="15">
        <f>IF($B241="","",G241+J241+M241+P241+S241+V241)</f>
        <v/>
      </c>
      <c r="X241" s="14">
        <f>IF($B241="","",RANK(W241,$W$4:$W$503))</f>
        <v/>
      </c>
    </row>
    <row r="242">
      <c r="E242" s="14">
        <f>IF($B242="","",SUMPRODUCT(('Cevap Anahtarı'!$B$2:$B$121=E$2)*('Cevap Anahtarı'!$C$2:$C$121&lt;&gt;"")*(MID($D242,'Cevap Anahtarı'!$A$2:$A$121,1)='Cevap Anahtarı'!$C$2:$C$121)))</f>
        <v/>
      </c>
      <c r="F242" s="14">
        <f>IF($B242="","",SUMPRODUCT(('Cevap Anahtarı'!$B$2:$B$121=E$2)*('Cevap Anahtarı'!$C$2:$C$121&lt;&gt;"")*(MID($D242,'Cevap Anahtarı'!$A$2:$A$121,1)&lt;&gt;"")*ISNUMBER(FIND(UPPER(MID($D242,'Cevap Anahtarı'!$A$2:$A$121,1)),"ABCDE"))*(MID($D242,'Cevap Anahtarı'!$A$2:$A$121,1)&lt;&gt;'Cevap Anahtarı'!$C$2:$C$121)))</f>
        <v/>
      </c>
      <c r="G242" s="15">
        <f>IF($B242="","",ROUND(E242-IF(Ayarlar!$B$6&gt;0,F242/Ayarlar!$B$6,0),2))</f>
        <v/>
      </c>
      <c r="H242" s="14">
        <f>IF($B242="","",SUMPRODUCT(('Cevap Anahtarı'!$B$2:$B$121=H$2)*('Cevap Anahtarı'!$C$2:$C$121&lt;&gt;"")*(MID($D242,'Cevap Anahtarı'!$A$2:$A$121,1)='Cevap Anahtarı'!$C$2:$C$121)))</f>
        <v/>
      </c>
      <c r="I242" s="14">
        <f>IF($B242="","",SUMPRODUCT(('Cevap Anahtarı'!$B$2:$B$121=H$2)*('Cevap Anahtarı'!$C$2:$C$121&lt;&gt;"")*(MID($D242,'Cevap Anahtarı'!$A$2:$A$121,1)&lt;&gt;"")*ISNUMBER(FIND(UPPER(MID($D242,'Cevap Anahtarı'!$A$2:$A$121,1)),"ABCDE"))*(MID($D242,'Cevap Anahtarı'!$A$2:$A$121,1)&lt;&gt;'Cevap Anahtarı'!$C$2:$C$121)))</f>
        <v/>
      </c>
      <c r="J242" s="15">
        <f>IF($B242="","",ROUND(H242-IF(Ayarlar!$B$6&gt;0,I242/Ayarlar!$B$6,0),2))</f>
        <v/>
      </c>
      <c r="K242" s="14">
        <f>IF($B242="","",SUMPRODUCT(('Cevap Anahtarı'!$B$2:$B$121=K$2)*('Cevap Anahtarı'!$C$2:$C$121&lt;&gt;"")*(MID($D242,'Cevap Anahtarı'!$A$2:$A$121,1)='Cevap Anahtarı'!$C$2:$C$121)))</f>
        <v/>
      </c>
      <c r="L242" s="14">
        <f>IF($B242="","",SUMPRODUCT(('Cevap Anahtarı'!$B$2:$B$121=K$2)*('Cevap Anahtarı'!$C$2:$C$121&lt;&gt;"")*(MID($D242,'Cevap Anahtarı'!$A$2:$A$121,1)&lt;&gt;"")*ISNUMBER(FIND(UPPER(MID($D242,'Cevap Anahtarı'!$A$2:$A$121,1)),"ABCDE"))*(MID($D242,'Cevap Anahtarı'!$A$2:$A$121,1)&lt;&gt;'Cevap Anahtarı'!$C$2:$C$121)))</f>
        <v/>
      </c>
      <c r="M242" s="15">
        <f>IF($B242="","",ROUND(K242-IF(Ayarlar!$B$6&gt;0,L242/Ayarlar!$B$6,0),2))</f>
        <v/>
      </c>
      <c r="N242" s="14">
        <f>IF($B242="","",SUMPRODUCT(('Cevap Anahtarı'!$B$2:$B$121=N$2)*('Cevap Anahtarı'!$C$2:$C$121&lt;&gt;"")*(MID($D242,'Cevap Anahtarı'!$A$2:$A$121,1)='Cevap Anahtarı'!$C$2:$C$121)))</f>
        <v/>
      </c>
      <c r="O242" s="14">
        <f>IF($B242="","",SUMPRODUCT(('Cevap Anahtarı'!$B$2:$B$121=N$2)*('Cevap Anahtarı'!$C$2:$C$121&lt;&gt;"")*(MID($D242,'Cevap Anahtarı'!$A$2:$A$121,1)&lt;&gt;"")*ISNUMBER(FIND(UPPER(MID($D242,'Cevap Anahtarı'!$A$2:$A$121,1)),"ABCDE"))*(MID($D242,'Cevap Anahtarı'!$A$2:$A$121,1)&lt;&gt;'Cevap Anahtarı'!$C$2:$C$121)))</f>
        <v/>
      </c>
      <c r="P242" s="15">
        <f>IF($B242="","",ROUND(N242-IF(Ayarlar!$B$6&gt;0,O242/Ayarlar!$B$6,0),2))</f>
        <v/>
      </c>
      <c r="Q242" s="14">
        <f>IF($B242="","",SUMPRODUCT(('Cevap Anahtarı'!$B$2:$B$121=Q$2)*('Cevap Anahtarı'!$C$2:$C$121&lt;&gt;"")*(MID($D242,'Cevap Anahtarı'!$A$2:$A$121,1)='Cevap Anahtarı'!$C$2:$C$121)))</f>
        <v/>
      </c>
      <c r="R242" s="14">
        <f>IF($B242="","",SUMPRODUCT(('Cevap Anahtarı'!$B$2:$B$121=Q$2)*('Cevap Anahtarı'!$C$2:$C$121&lt;&gt;"")*(MID($D242,'Cevap Anahtarı'!$A$2:$A$121,1)&lt;&gt;"")*ISNUMBER(FIND(UPPER(MID($D242,'Cevap Anahtarı'!$A$2:$A$121,1)),"ABCDE"))*(MID($D242,'Cevap Anahtarı'!$A$2:$A$121,1)&lt;&gt;'Cevap Anahtarı'!$C$2:$C$121)))</f>
        <v/>
      </c>
      <c r="S242" s="15">
        <f>IF($B242="","",ROUND(Q242-IF(Ayarlar!$B$6&gt;0,R242/Ayarlar!$B$6,0),2))</f>
        <v/>
      </c>
      <c r="T242" s="14">
        <f>IF($B242="","",SUMPRODUCT(('Cevap Anahtarı'!$B$2:$B$121=T$2)*('Cevap Anahtarı'!$C$2:$C$121&lt;&gt;"")*(MID($D242,'Cevap Anahtarı'!$A$2:$A$121,1)='Cevap Anahtarı'!$C$2:$C$121)))</f>
        <v/>
      </c>
      <c r="U242" s="14">
        <f>IF($B242="","",SUMPRODUCT(('Cevap Anahtarı'!$B$2:$B$121=T$2)*('Cevap Anahtarı'!$C$2:$C$121&lt;&gt;"")*(MID($D242,'Cevap Anahtarı'!$A$2:$A$121,1)&lt;&gt;"")*ISNUMBER(FIND(UPPER(MID($D242,'Cevap Anahtarı'!$A$2:$A$121,1)),"ABCDE"))*(MID($D242,'Cevap Anahtarı'!$A$2:$A$121,1)&lt;&gt;'Cevap Anahtarı'!$C$2:$C$121)))</f>
        <v/>
      </c>
      <c r="V242" s="15">
        <f>IF($B242="","",ROUND(T242-IF(Ayarlar!$B$6&gt;0,U242/Ayarlar!$B$6,0),2))</f>
        <v/>
      </c>
      <c r="W242" s="15">
        <f>IF($B242="","",G242+J242+M242+P242+S242+V242)</f>
        <v/>
      </c>
      <c r="X242" s="14">
        <f>IF($B242="","",RANK(W242,$W$4:$W$503))</f>
        <v/>
      </c>
    </row>
    <row r="243">
      <c r="E243" s="14">
        <f>IF($B243="","",SUMPRODUCT(('Cevap Anahtarı'!$B$2:$B$121=E$2)*('Cevap Anahtarı'!$C$2:$C$121&lt;&gt;"")*(MID($D243,'Cevap Anahtarı'!$A$2:$A$121,1)='Cevap Anahtarı'!$C$2:$C$121)))</f>
        <v/>
      </c>
      <c r="F243" s="14">
        <f>IF($B243="","",SUMPRODUCT(('Cevap Anahtarı'!$B$2:$B$121=E$2)*('Cevap Anahtarı'!$C$2:$C$121&lt;&gt;"")*(MID($D243,'Cevap Anahtarı'!$A$2:$A$121,1)&lt;&gt;"")*ISNUMBER(FIND(UPPER(MID($D243,'Cevap Anahtarı'!$A$2:$A$121,1)),"ABCDE"))*(MID($D243,'Cevap Anahtarı'!$A$2:$A$121,1)&lt;&gt;'Cevap Anahtarı'!$C$2:$C$121)))</f>
        <v/>
      </c>
      <c r="G243" s="15">
        <f>IF($B243="","",ROUND(E243-IF(Ayarlar!$B$6&gt;0,F243/Ayarlar!$B$6,0),2))</f>
        <v/>
      </c>
      <c r="H243" s="14">
        <f>IF($B243="","",SUMPRODUCT(('Cevap Anahtarı'!$B$2:$B$121=H$2)*('Cevap Anahtarı'!$C$2:$C$121&lt;&gt;"")*(MID($D243,'Cevap Anahtarı'!$A$2:$A$121,1)='Cevap Anahtarı'!$C$2:$C$121)))</f>
        <v/>
      </c>
      <c r="I243" s="14">
        <f>IF($B243="","",SUMPRODUCT(('Cevap Anahtarı'!$B$2:$B$121=H$2)*('Cevap Anahtarı'!$C$2:$C$121&lt;&gt;"")*(MID($D243,'Cevap Anahtarı'!$A$2:$A$121,1)&lt;&gt;"")*ISNUMBER(FIND(UPPER(MID($D243,'Cevap Anahtarı'!$A$2:$A$121,1)),"ABCDE"))*(MID($D243,'Cevap Anahtarı'!$A$2:$A$121,1)&lt;&gt;'Cevap Anahtarı'!$C$2:$C$121)))</f>
        <v/>
      </c>
      <c r="J243" s="15">
        <f>IF($B243="","",ROUND(H243-IF(Ayarlar!$B$6&gt;0,I243/Ayarlar!$B$6,0),2))</f>
        <v/>
      </c>
      <c r="K243" s="14">
        <f>IF($B243="","",SUMPRODUCT(('Cevap Anahtarı'!$B$2:$B$121=K$2)*('Cevap Anahtarı'!$C$2:$C$121&lt;&gt;"")*(MID($D243,'Cevap Anahtarı'!$A$2:$A$121,1)='Cevap Anahtarı'!$C$2:$C$121)))</f>
        <v/>
      </c>
      <c r="L243" s="14">
        <f>IF($B243="","",SUMPRODUCT(('Cevap Anahtarı'!$B$2:$B$121=K$2)*('Cevap Anahtarı'!$C$2:$C$121&lt;&gt;"")*(MID($D243,'Cevap Anahtarı'!$A$2:$A$121,1)&lt;&gt;"")*ISNUMBER(FIND(UPPER(MID($D243,'Cevap Anahtarı'!$A$2:$A$121,1)),"ABCDE"))*(MID($D243,'Cevap Anahtarı'!$A$2:$A$121,1)&lt;&gt;'Cevap Anahtarı'!$C$2:$C$121)))</f>
        <v/>
      </c>
      <c r="M243" s="15">
        <f>IF($B243="","",ROUND(K243-IF(Ayarlar!$B$6&gt;0,L243/Ayarlar!$B$6,0),2))</f>
        <v/>
      </c>
      <c r="N243" s="14">
        <f>IF($B243="","",SUMPRODUCT(('Cevap Anahtarı'!$B$2:$B$121=N$2)*('Cevap Anahtarı'!$C$2:$C$121&lt;&gt;"")*(MID($D243,'Cevap Anahtarı'!$A$2:$A$121,1)='Cevap Anahtarı'!$C$2:$C$121)))</f>
        <v/>
      </c>
      <c r="O243" s="14">
        <f>IF($B243="","",SUMPRODUCT(('Cevap Anahtarı'!$B$2:$B$121=N$2)*('Cevap Anahtarı'!$C$2:$C$121&lt;&gt;"")*(MID($D243,'Cevap Anahtarı'!$A$2:$A$121,1)&lt;&gt;"")*ISNUMBER(FIND(UPPER(MID($D243,'Cevap Anahtarı'!$A$2:$A$121,1)),"ABCDE"))*(MID($D243,'Cevap Anahtarı'!$A$2:$A$121,1)&lt;&gt;'Cevap Anahtarı'!$C$2:$C$121)))</f>
        <v/>
      </c>
      <c r="P243" s="15">
        <f>IF($B243="","",ROUND(N243-IF(Ayarlar!$B$6&gt;0,O243/Ayarlar!$B$6,0),2))</f>
        <v/>
      </c>
      <c r="Q243" s="14">
        <f>IF($B243="","",SUMPRODUCT(('Cevap Anahtarı'!$B$2:$B$121=Q$2)*('Cevap Anahtarı'!$C$2:$C$121&lt;&gt;"")*(MID($D243,'Cevap Anahtarı'!$A$2:$A$121,1)='Cevap Anahtarı'!$C$2:$C$121)))</f>
        <v/>
      </c>
      <c r="R243" s="14">
        <f>IF($B243="","",SUMPRODUCT(('Cevap Anahtarı'!$B$2:$B$121=Q$2)*('Cevap Anahtarı'!$C$2:$C$121&lt;&gt;"")*(MID($D243,'Cevap Anahtarı'!$A$2:$A$121,1)&lt;&gt;"")*ISNUMBER(FIND(UPPER(MID($D243,'Cevap Anahtarı'!$A$2:$A$121,1)),"ABCDE"))*(MID($D243,'Cevap Anahtarı'!$A$2:$A$121,1)&lt;&gt;'Cevap Anahtarı'!$C$2:$C$121)))</f>
        <v/>
      </c>
      <c r="S243" s="15">
        <f>IF($B243="","",ROUND(Q243-IF(Ayarlar!$B$6&gt;0,R243/Ayarlar!$B$6,0),2))</f>
        <v/>
      </c>
      <c r="T243" s="14">
        <f>IF($B243="","",SUMPRODUCT(('Cevap Anahtarı'!$B$2:$B$121=T$2)*('Cevap Anahtarı'!$C$2:$C$121&lt;&gt;"")*(MID($D243,'Cevap Anahtarı'!$A$2:$A$121,1)='Cevap Anahtarı'!$C$2:$C$121)))</f>
        <v/>
      </c>
      <c r="U243" s="14">
        <f>IF($B243="","",SUMPRODUCT(('Cevap Anahtarı'!$B$2:$B$121=T$2)*('Cevap Anahtarı'!$C$2:$C$121&lt;&gt;"")*(MID($D243,'Cevap Anahtarı'!$A$2:$A$121,1)&lt;&gt;"")*ISNUMBER(FIND(UPPER(MID($D243,'Cevap Anahtarı'!$A$2:$A$121,1)),"ABCDE"))*(MID($D243,'Cevap Anahtarı'!$A$2:$A$121,1)&lt;&gt;'Cevap Anahtarı'!$C$2:$C$121)))</f>
        <v/>
      </c>
      <c r="V243" s="15">
        <f>IF($B243="","",ROUND(T243-IF(Ayarlar!$B$6&gt;0,U243/Ayarlar!$B$6,0),2))</f>
        <v/>
      </c>
      <c r="W243" s="15">
        <f>IF($B243="","",G243+J243+M243+P243+S243+V243)</f>
        <v/>
      </c>
      <c r="X243" s="14">
        <f>IF($B243="","",RANK(W243,$W$4:$W$503))</f>
        <v/>
      </c>
    </row>
    <row r="244">
      <c r="E244" s="14">
        <f>IF($B244="","",SUMPRODUCT(('Cevap Anahtarı'!$B$2:$B$121=E$2)*('Cevap Anahtarı'!$C$2:$C$121&lt;&gt;"")*(MID($D244,'Cevap Anahtarı'!$A$2:$A$121,1)='Cevap Anahtarı'!$C$2:$C$121)))</f>
        <v/>
      </c>
      <c r="F244" s="14">
        <f>IF($B244="","",SUMPRODUCT(('Cevap Anahtarı'!$B$2:$B$121=E$2)*('Cevap Anahtarı'!$C$2:$C$121&lt;&gt;"")*(MID($D244,'Cevap Anahtarı'!$A$2:$A$121,1)&lt;&gt;"")*ISNUMBER(FIND(UPPER(MID($D244,'Cevap Anahtarı'!$A$2:$A$121,1)),"ABCDE"))*(MID($D244,'Cevap Anahtarı'!$A$2:$A$121,1)&lt;&gt;'Cevap Anahtarı'!$C$2:$C$121)))</f>
        <v/>
      </c>
      <c r="G244" s="15">
        <f>IF($B244="","",ROUND(E244-IF(Ayarlar!$B$6&gt;0,F244/Ayarlar!$B$6,0),2))</f>
        <v/>
      </c>
      <c r="H244" s="14">
        <f>IF($B244="","",SUMPRODUCT(('Cevap Anahtarı'!$B$2:$B$121=H$2)*('Cevap Anahtarı'!$C$2:$C$121&lt;&gt;"")*(MID($D244,'Cevap Anahtarı'!$A$2:$A$121,1)='Cevap Anahtarı'!$C$2:$C$121)))</f>
        <v/>
      </c>
      <c r="I244" s="14">
        <f>IF($B244="","",SUMPRODUCT(('Cevap Anahtarı'!$B$2:$B$121=H$2)*('Cevap Anahtarı'!$C$2:$C$121&lt;&gt;"")*(MID($D244,'Cevap Anahtarı'!$A$2:$A$121,1)&lt;&gt;"")*ISNUMBER(FIND(UPPER(MID($D244,'Cevap Anahtarı'!$A$2:$A$121,1)),"ABCDE"))*(MID($D244,'Cevap Anahtarı'!$A$2:$A$121,1)&lt;&gt;'Cevap Anahtarı'!$C$2:$C$121)))</f>
        <v/>
      </c>
      <c r="J244" s="15">
        <f>IF($B244="","",ROUND(H244-IF(Ayarlar!$B$6&gt;0,I244/Ayarlar!$B$6,0),2))</f>
        <v/>
      </c>
      <c r="K244" s="14">
        <f>IF($B244="","",SUMPRODUCT(('Cevap Anahtarı'!$B$2:$B$121=K$2)*('Cevap Anahtarı'!$C$2:$C$121&lt;&gt;"")*(MID($D244,'Cevap Anahtarı'!$A$2:$A$121,1)='Cevap Anahtarı'!$C$2:$C$121)))</f>
        <v/>
      </c>
      <c r="L244" s="14">
        <f>IF($B244="","",SUMPRODUCT(('Cevap Anahtarı'!$B$2:$B$121=K$2)*('Cevap Anahtarı'!$C$2:$C$121&lt;&gt;"")*(MID($D244,'Cevap Anahtarı'!$A$2:$A$121,1)&lt;&gt;"")*ISNUMBER(FIND(UPPER(MID($D244,'Cevap Anahtarı'!$A$2:$A$121,1)),"ABCDE"))*(MID($D244,'Cevap Anahtarı'!$A$2:$A$121,1)&lt;&gt;'Cevap Anahtarı'!$C$2:$C$121)))</f>
        <v/>
      </c>
      <c r="M244" s="15">
        <f>IF($B244="","",ROUND(K244-IF(Ayarlar!$B$6&gt;0,L244/Ayarlar!$B$6,0),2))</f>
        <v/>
      </c>
      <c r="N244" s="14">
        <f>IF($B244="","",SUMPRODUCT(('Cevap Anahtarı'!$B$2:$B$121=N$2)*('Cevap Anahtarı'!$C$2:$C$121&lt;&gt;"")*(MID($D244,'Cevap Anahtarı'!$A$2:$A$121,1)='Cevap Anahtarı'!$C$2:$C$121)))</f>
        <v/>
      </c>
      <c r="O244" s="14">
        <f>IF($B244="","",SUMPRODUCT(('Cevap Anahtarı'!$B$2:$B$121=N$2)*('Cevap Anahtarı'!$C$2:$C$121&lt;&gt;"")*(MID($D244,'Cevap Anahtarı'!$A$2:$A$121,1)&lt;&gt;"")*ISNUMBER(FIND(UPPER(MID($D244,'Cevap Anahtarı'!$A$2:$A$121,1)),"ABCDE"))*(MID($D244,'Cevap Anahtarı'!$A$2:$A$121,1)&lt;&gt;'Cevap Anahtarı'!$C$2:$C$121)))</f>
        <v/>
      </c>
      <c r="P244" s="15">
        <f>IF($B244="","",ROUND(N244-IF(Ayarlar!$B$6&gt;0,O244/Ayarlar!$B$6,0),2))</f>
        <v/>
      </c>
      <c r="Q244" s="14">
        <f>IF($B244="","",SUMPRODUCT(('Cevap Anahtarı'!$B$2:$B$121=Q$2)*('Cevap Anahtarı'!$C$2:$C$121&lt;&gt;"")*(MID($D244,'Cevap Anahtarı'!$A$2:$A$121,1)='Cevap Anahtarı'!$C$2:$C$121)))</f>
        <v/>
      </c>
      <c r="R244" s="14">
        <f>IF($B244="","",SUMPRODUCT(('Cevap Anahtarı'!$B$2:$B$121=Q$2)*('Cevap Anahtarı'!$C$2:$C$121&lt;&gt;"")*(MID($D244,'Cevap Anahtarı'!$A$2:$A$121,1)&lt;&gt;"")*ISNUMBER(FIND(UPPER(MID($D244,'Cevap Anahtarı'!$A$2:$A$121,1)),"ABCDE"))*(MID($D244,'Cevap Anahtarı'!$A$2:$A$121,1)&lt;&gt;'Cevap Anahtarı'!$C$2:$C$121)))</f>
        <v/>
      </c>
      <c r="S244" s="15">
        <f>IF($B244="","",ROUND(Q244-IF(Ayarlar!$B$6&gt;0,R244/Ayarlar!$B$6,0),2))</f>
        <v/>
      </c>
      <c r="T244" s="14">
        <f>IF($B244="","",SUMPRODUCT(('Cevap Anahtarı'!$B$2:$B$121=T$2)*('Cevap Anahtarı'!$C$2:$C$121&lt;&gt;"")*(MID($D244,'Cevap Anahtarı'!$A$2:$A$121,1)='Cevap Anahtarı'!$C$2:$C$121)))</f>
        <v/>
      </c>
      <c r="U244" s="14">
        <f>IF($B244="","",SUMPRODUCT(('Cevap Anahtarı'!$B$2:$B$121=T$2)*('Cevap Anahtarı'!$C$2:$C$121&lt;&gt;"")*(MID($D244,'Cevap Anahtarı'!$A$2:$A$121,1)&lt;&gt;"")*ISNUMBER(FIND(UPPER(MID($D244,'Cevap Anahtarı'!$A$2:$A$121,1)),"ABCDE"))*(MID($D244,'Cevap Anahtarı'!$A$2:$A$121,1)&lt;&gt;'Cevap Anahtarı'!$C$2:$C$121)))</f>
        <v/>
      </c>
      <c r="V244" s="15">
        <f>IF($B244="","",ROUND(T244-IF(Ayarlar!$B$6&gt;0,U244/Ayarlar!$B$6,0),2))</f>
        <v/>
      </c>
      <c r="W244" s="15">
        <f>IF($B244="","",G244+J244+M244+P244+S244+V244)</f>
        <v/>
      </c>
      <c r="X244" s="14">
        <f>IF($B244="","",RANK(W244,$W$4:$W$503))</f>
        <v/>
      </c>
    </row>
    <row r="245">
      <c r="E245" s="14">
        <f>IF($B245="","",SUMPRODUCT(('Cevap Anahtarı'!$B$2:$B$121=E$2)*('Cevap Anahtarı'!$C$2:$C$121&lt;&gt;"")*(MID($D245,'Cevap Anahtarı'!$A$2:$A$121,1)='Cevap Anahtarı'!$C$2:$C$121)))</f>
        <v/>
      </c>
      <c r="F245" s="14">
        <f>IF($B245="","",SUMPRODUCT(('Cevap Anahtarı'!$B$2:$B$121=E$2)*('Cevap Anahtarı'!$C$2:$C$121&lt;&gt;"")*(MID($D245,'Cevap Anahtarı'!$A$2:$A$121,1)&lt;&gt;"")*ISNUMBER(FIND(UPPER(MID($D245,'Cevap Anahtarı'!$A$2:$A$121,1)),"ABCDE"))*(MID($D245,'Cevap Anahtarı'!$A$2:$A$121,1)&lt;&gt;'Cevap Anahtarı'!$C$2:$C$121)))</f>
        <v/>
      </c>
      <c r="G245" s="15">
        <f>IF($B245="","",ROUND(E245-IF(Ayarlar!$B$6&gt;0,F245/Ayarlar!$B$6,0),2))</f>
        <v/>
      </c>
      <c r="H245" s="14">
        <f>IF($B245="","",SUMPRODUCT(('Cevap Anahtarı'!$B$2:$B$121=H$2)*('Cevap Anahtarı'!$C$2:$C$121&lt;&gt;"")*(MID($D245,'Cevap Anahtarı'!$A$2:$A$121,1)='Cevap Anahtarı'!$C$2:$C$121)))</f>
        <v/>
      </c>
      <c r="I245" s="14">
        <f>IF($B245="","",SUMPRODUCT(('Cevap Anahtarı'!$B$2:$B$121=H$2)*('Cevap Anahtarı'!$C$2:$C$121&lt;&gt;"")*(MID($D245,'Cevap Anahtarı'!$A$2:$A$121,1)&lt;&gt;"")*ISNUMBER(FIND(UPPER(MID($D245,'Cevap Anahtarı'!$A$2:$A$121,1)),"ABCDE"))*(MID($D245,'Cevap Anahtarı'!$A$2:$A$121,1)&lt;&gt;'Cevap Anahtarı'!$C$2:$C$121)))</f>
        <v/>
      </c>
      <c r="J245" s="15">
        <f>IF($B245="","",ROUND(H245-IF(Ayarlar!$B$6&gt;0,I245/Ayarlar!$B$6,0),2))</f>
        <v/>
      </c>
      <c r="K245" s="14">
        <f>IF($B245="","",SUMPRODUCT(('Cevap Anahtarı'!$B$2:$B$121=K$2)*('Cevap Anahtarı'!$C$2:$C$121&lt;&gt;"")*(MID($D245,'Cevap Anahtarı'!$A$2:$A$121,1)='Cevap Anahtarı'!$C$2:$C$121)))</f>
        <v/>
      </c>
      <c r="L245" s="14">
        <f>IF($B245="","",SUMPRODUCT(('Cevap Anahtarı'!$B$2:$B$121=K$2)*('Cevap Anahtarı'!$C$2:$C$121&lt;&gt;"")*(MID($D245,'Cevap Anahtarı'!$A$2:$A$121,1)&lt;&gt;"")*ISNUMBER(FIND(UPPER(MID($D245,'Cevap Anahtarı'!$A$2:$A$121,1)),"ABCDE"))*(MID($D245,'Cevap Anahtarı'!$A$2:$A$121,1)&lt;&gt;'Cevap Anahtarı'!$C$2:$C$121)))</f>
        <v/>
      </c>
      <c r="M245" s="15">
        <f>IF($B245="","",ROUND(K245-IF(Ayarlar!$B$6&gt;0,L245/Ayarlar!$B$6,0),2))</f>
        <v/>
      </c>
      <c r="N245" s="14">
        <f>IF($B245="","",SUMPRODUCT(('Cevap Anahtarı'!$B$2:$B$121=N$2)*('Cevap Anahtarı'!$C$2:$C$121&lt;&gt;"")*(MID($D245,'Cevap Anahtarı'!$A$2:$A$121,1)='Cevap Anahtarı'!$C$2:$C$121)))</f>
        <v/>
      </c>
      <c r="O245" s="14">
        <f>IF($B245="","",SUMPRODUCT(('Cevap Anahtarı'!$B$2:$B$121=N$2)*('Cevap Anahtarı'!$C$2:$C$121&lt;&gt;"")*(MID($D245,'Cevap Anahtarı'!$A$2:$A$121,1)&lt;&gt;"")*ISNUMBER(FIND(UPPER(MID($D245,'Cevap Anahtarı'!$A$2:$A$121,1)),"ABCDE"))*(MID($D245,'Cevap Anahtarı'!$A$2:$A$121,1)&lt;&gt;'Cevap Anahtarı'!$C$2:$C$121)))</f>
        <v/>
      </c>
      <c r="P245" s="15">
        <f>IF($B245="","",ROUND(N245-IF(Ayarlar!$B$6&gt;0,O245/Ayarlar!$B$6,0),2))</f>
        <v/>
      </c>
      <c r="Q245" s="14">
        <f>IF($B245="","",SUMPRODUCT(('Cevap Anahtarı'!$B$2:$B$121=Q$2)*('Cevap Anahtarı'!$C$2:$C$121&lt;&gt;"")*(MID($D245,'Cevap Anahtarı'!$A$2:$A$121,1)='Cevap Anahtarı'!$C$2:$C$121)))</f>
        <v/>
      </c>
      <c r="R245" s="14">
        <f>IF($B245="","",SUMPRODUCT(('Cevap Anahtarı'!$B$2:$B$121=Q$2)*('Cevap Anahtarı'!$C$2:$C$121&lt;&gt;"")*(MID($D245,'Cevap Anahtarı'!$A$2:$A$121,1)&lt;&gt;"")*ISNUMBER(FIND(UPPER(MID($D245,'Cevap Anahtarı'!$A$2:$A$121,1)),"ABCDE"))*(MID($D245,'Cevap Anahtarı'!$A$2:$A$121,1)&lt;&gt;'Cevap Anahtarı'!$C$2:$C$121)))</f>
        <v/>
      </c>
      <c r="S245" s="15">
        <f>IF($B245="","",ROUND(Q245-IF(Ayarlar!$B$6&gt;0,R245/Ayarlar!$B$6,0),2))</f>
        <v/>
      </c>
      <c r="T245" s="14">
        <f>IF($B245="","",SUMPRODUCT(('Cevap Anahtarı'!$B$2:$B$121=T$2)*('Cevap Anahtarı'!$C$2:$C$121&lt;&gt;"")*(MID($D245,'Cevap Anahtarı'!$A$2:$A$121,1)='Cevap Anahtarı'!$C$2:$C$121)))</f>
        <v/>
      </c>
      <c r="U245" s="14">
        <f>IF($B245="","",SUMPRODUCT(('Cevap Anahtarı'!$B$2:$B$121=T$2)*('Cevap Anahtarı'!$C$2:$C$121&lt;&gt;"")*(MID($D245,'Cevap Anahtarı'!$A$2:$A$121,1)&lt;&gt;"")*ISNUMBER(FIND(UPPER(MID($D245,'Cevap Anahtarı'!$A$2:$A$121,1)),"ABCDE"))*(MID($D245,'Cevap Anahtarı'!$A$2:$A$121,1)&lt;&gt;'Cevap Anahtarı'!$C$2:$C$121)))</f>
        <v/>
      </c>
      <c r="V245" s="15">
        <f>IF($B245="","",ROUND(T245-IF(Ayarlar!$B$6&gt;0,U245/Ayarlar!$B$6,0),2))</f>
        <v/>
      </c>
      <c r="W245" s="15">
        <f>IF($B245="","",G245+J245+M245+P245+S245+V245)</f>
        <v/>
      </c>
      <c r="X245" s="14">
        <f>IF($B245="","",RANK(W245,$W$4:$W$503))</f>
        <v/>
      </c>
    </row>
    <row r="246">
      <c r="E246" s="14">
        <f>IF($B246="","",SUMPRODUCT(('Cevap Anahtarı'!$B$2:$B$121=E$2)*('Cevap Anahtarı'!$C$2:$C$121&lt;&gt;"")*(MID($D246,'Cevap Anahtarı'!$A$2:$A$121,1)='Cevap Anahtarı'!$C$2:$C$121)))</f>
        <v/>
      </c>
      <c r="F246" s="14">
        <f>IF($B246="","",SUMPRODUCT(('Cevap Anahtarı'!$B$2:$B$121=E$2)*('Cevap Anahtarı'!$C$2:$C$121&lt;&gt;"")*(MID($D246,'Cevap Anahtarı'!$A$2:$A$121,1)&lt;&gt;"")*ISNUMBER(FIND(UPPER(MID($D246,'Cevap Anahtarı'!$A$2:$A$121,1)),"ABCDE"))*(MID($D246,'Cevap Anahtarı'!$A$2:$A$121,1)&lt;&gt;'Cevap Anahtarı'!$C$2:$C$121)))</f>
        <v/>
      </c>
      <c r="G246" s="15">
        <f>IF($B246="","",ROUND(E246-IF(Ayarlar!$B$6&gt;0,F246/Ayarlar!$B$6,0),2))</f>
        <v/>
      </c>
      <c r="H246" s="14">
        <f>IF($B246="","",SUMPRODUCT(('Cevap Anahtarı'!$B$2:$B$121=H$2)*('Cevap Anahtarı'!$C$2:$C$121&lt;&gt;"")*(MID($D246,'Cevap Anahtarı'!$A$2:$A$121,1)='Cevap Anahtarı'!$C$2:$C$121)))</f>
        <v/>
      </c>
      <c r="I246" s="14">
        <f>IF($B246="","",SUMPRODUCT(('Cevap Anahtarı'!$B$2:$B$121=H$2)*('Cevap Anahtarı'!$C$2:$C$121&lt;&gt;"")*(MID($D246,'Cevap Anahtarı'!$A$2:$A$121,1)&lt;&gt;"")*ISNUMBER(FIND(UPPER(MID($D246,'Cevap Anahtarı'!$A$2:$A$121,1)),"ABCDE"))*(MID($D246,'Cevap Anahtarı'!$A$2:$A$121,1)&lt;&gt;'Cevap Anahtarı'!$C$2:$C$121)))</f>
        <v/>
      </c>
      <c r="J246" s="15">
        <f>IF($B246="","",ROUND(H246-IF(Ayarlar!$B$6&gt;0,I246/Ayarlar!$B$6,0),2))</f>
        <v/>
      </c>
      <c r="K246" s="14">
        <f>IF($B246="","",SUMPRODUCT(('Cevap Anahtarı'!$B$2:$B$121=K$2)*('Cevap Anahtarı'!$C$2:$C$121&lt;&gt;"")*(MID($D246,'Cevap Anahtarı'!$A$2:$A$121,1)='Cevap Anahtarı'!$C$2:$C$121)))</f>
        <v/>
      </c>
      <c r="L246" s="14">
        <f>IF($B246="","",SUMPRODUCT(('Cevap Anahtarı'!$B$2:$B$121=K$2)*('Cevap Anahtarı'!$C$2:$C$121&lt;&gt;"")*(MID($D246,'Cevap Anahtarı'!$A$2:$A$121,1)&lt;&gt;"")*ISNUMBER(FIND(UPPER(MID($D246,'Cevap Anahtarı'!$A$2:$A$121,1)),"ABCDE"))*(MID($D246,'Cevap Anahtarı'!$A$2:$A$121,1)&lt;&gt;'Cevap Anahtarı'!$C$2:$C$121)))</f>
        <v/>
      </c>
      <c r="M246" s="15">
        <f>IF($B246="","",ROUND(K246-IF(Ayarlar!$B$6&gt;0,L246/Ayarlar!$B$6,0),2))</f>
        <v/>
      </c>
      <c r="N246" s="14">
        <f>IF($B246="","",SUMPRODUCT(('Cevap Anahtarı'!$B$2:$B$121=N$2)*('Cevap Anahtarı'!$C$2:$C$121&lt;&gt;"")*(MID($D246,'Cevap Anahtarı'!$A$2:$A$121,1)='Cevap Anahtarı'!$C$2:$C$121)))</f>
        <v/>
      </c>
      <c r="O246" s="14">
        <f>IF($B246="","",SUMPRODUCT(('Cevap Anahtarı'!$B$2:$B$121=N$2)*('Cevap Anahtarı'!$C$2:$C$121&lt;&gt;"")*(MID($D246,'Cevap Anahtarı'!$A$2:$A$121,1)&lt;&gt;"")*ISNUMBER(FIND(UPPER(MID($D246,'Cevap Anahtarı'!$A$2:$A$121,1)),"ABCDE"))*(MID($D246,'Cevap Anahtarı'!$A$2:$A$121,1)&lt;&gt;'Cevap Anahtarı'!$C$2:$C$121)))</f>
        <v/>
      </c>
      <c r="P246" s="15">
        <f>IF($B246="","",ROUND(N246-IF(Ayarlar!$B$6&gt;0,O246/Ayarlar!$B$6,0),2))</f>
        <v/>
      </c>
      <c r="Q246" s="14">
        <f>IF($B246="","",SUMPRODUCT(('Cevap Anahtarı'!$B$2:$B$121=Q$2)*('Cevap Anahtarı'!$C$2:$C$121&lt;&gt;"")*(MID($D246,'Cevap Anahtarı'!$A$2:$A$121,1)='Cevap Anahtarı'!$C$2:$C$121)))</f>
        <v/>
      </c>
      <c r="R246" s="14">
        <f>IF($B246="","",SUMPRODUCT(('Cevap Anahtarı'!$B$2:$B$121=Q$2)*('Cevap Anahtarı'!$C$2:$C$121&lt;&gt;"")*(MID($D246,'Cevap Anahtarı'!$A$2:$A$121,1)&lt;&gt;"")*ISNUMBER(FIND(UPPER(MID($D246,'Cevap Anahtarı'!$A$2:$A$121,1)),"ABCDE"))*(MID($D246,'Cevap Anahtarı'!$A$2:$A$121,1)&lt;&gt;'Cevap Anahtarı'!$C$2:$C$121)))</f>
        <v/>
      </c>
      <c r="S246" s="15">
        <f>IF($B246="","",ROUND(Q246-IF(Ayarlar!$B$6&gt;0,R246/Ayarlar!$B$6,0),2))</f>
        <v/>
      </c>
      <c r="T246" s="14">
        <f>IF($B246="","",SUMPRODUCT(('Cevap Anahtarı'!$B$2:$B$121=T$2)*('Cevap Anahtarı'!$C$2:$C$121&lt;&gt;"")*(MID($D246,'Cevap Anahtarı'!$A$2:$A$121,1)='Cevap Anahtarı'!$C$2:$C$121)))</f>
        <v/>
      </c>
      <c r="U246" s="14">
        <f>IF($B246="","",SUMPRODUCT(('Cevap Anahtarı'!$B$2:$B$121=T$2)*('Cevap Anahtarı'!$C$2:$C$121&lt;&gt;"")*(MID($D246,'Cevap Anahtarı'!$A$2:$A$121,1)&lt;&gt;"")*ISNUMBER(FIND(UPPER(MID($D246,'Cevap Anahtarı'!$A$2:$A$121,1)),"ABCDE"))*(MID($D246,'Cevap Anahtarı'!$A$2:$A$121,1)&lt;&gt;'Cevap Anahtarı'!$C$2:$C$121)))</f>
        <v/>
      </c>
      <c r="V246" s="15">
        <f>IF($B246="","",ROUND(T246-IF(Ayarlar!$B$6&gt;0,U246/Ayarlar!$B$6,0),2))</f>
        <v/>
      </c>
      <c r="W246" s="15">
        <f>IF($B246="","",G246+J246+M246+P246+S246+V246)</f>
        <v/>
      </c>
      <c r="X246" s="14">
        <f>IF($B246="","",RANK(W246,$W$4:$W$503))</f>
        <v/>
      </c>
    </row>
    <row r="247">
      <c r="E247" s="14">
        <f>IF($B247="","",SUMPRODUCT(('Cevap Anahtarı'!$B$2:$B$121=E$2)*('Cevap Anahtarı'!$C$2:$C$121&lt;&gt;"")*(MID($D247,'Cevap Anahtarı'!$A$2:$A$121,1)='Cevap Anahtarı'!$C$2:$C$121)))</f>
        <v/>
      </c>
      <c r="F247" s="14">
        <f>IF($B247="","",SUMPRODUCT(('Cevap Anahtarı'!$B$2:$B$121=E$2)*('Cevap Anahtarı'!$C$2:$C$121&lt;&gt;"")*(MID($D247,'Cevap Anahtarı'!$A$2:$A$121,1)&lt;&gt;"")*ISNUMBER(FIND(UPPER(MID($D247,'Cevap Anahtarı'!$A$2:$A$121,1)),"ABCDE"))*(MID($D247,'Cevap Anahtarı'!$A$2:$A$121,1)&lt;&gt;'Cevap Anahtarı'!$C$2:$C$121)))</f>
        <v/>
      </c>
      <c r="G247" s="15">
        <f>IF($B247="","",ROUND(E247-IF(Ayarlar!$B$6&gt;0,F247/Ayarlar!$B$6,0),2))</f>
        <v/>
      </c>
      <c r="H247" s="14">
        <f>IF($B247="","",SUMPRODUCT(('Cevap Anahtarı'!$B$2:$B$121=H$2)*('Cevap Anahtarı'!$C$2:$C$121&lt;&gt;"")*(MID($D247,'Cevap Anahtarı'!$A$2:$A$121,1)='Cevap Anahtarı'!$C$2:$C$121)))</f>
        <v/>
      </c>
      <c r="I247" s="14">
        <f>IF($B247="","",SUMPRODUCT(('Cevap Anahtarı'!$B$2:$B$121=H$2)*('Cevap Anahtarı'!$C$2:$C$121&lt;&gt;"")*(MID($D247,'Cevap Anahtarı'!$A$2:$A$121,1)&lt;&gt;"")*ISNUMBER(FIND(UPPER(MID($D247,'Cevap Anahtarı'!$A$2:$A$121,1)),"ABCDE"))*(MID($D247,'Cevap Anahtarı'!$A$2:$A$121,1)&lt;&gt;'Cevap Anahtarı'!$C$2:$C$121)))</f>
        <v/>
      </c>
      <c r="J247" s="15">
        <f>IF($B247="","",ROUND(H247-IF(Ayarlar!$B$6&gt;0,I247/Ayarlar!$B$6,0),2))</f>
        <v/>
      </c>
      <c r="K247" s="14">
        <f>IF($B247="","",SUMPRODUCT(('Cevap Anahtarı'!$B$2:$B$121=K$2)*('Cevap Anahtarı'!$C$2:$C$121&lt;&gt;"")*(MID($D247,'Cevap Anahtarı'!$A$2:$A$121,1)='Cevap Anahtarı'!$C$2:$C$121)))</f>
        <v/>
      </c>
      <c r="L247" s="14">
        <f>IF($B247="","",SUMPRODUCT(('Cevap Anahtarı'!$B$2:$B$121=K$2)*('Cevap Anahtarı'!$C$2:$C$121&lt;&gt;"")*(MID($D247,'Cevap Anahtarı'!$A$2:$A$121,1)&lt;&gt;"")*ISNUMBER(FIND(UPPER(MID($D247,'Cevap Anahtarı'!$A$2:$A$121,1)),"ABCDE"))*(MID($D247,'Cevap Anahtarı'!$A$2:$A$121,1)&lt;&gt;'Cevap Anahtarı'!$C$2:$C$121)))</f>
        <v/>
      </c>
      <c r="M247" s="15">
        <f>IF($B247="","",ROUND(K247-IF(Ayarlar!$B$6&gt;0,L247/Ayarlar!$B$6,0),2))</f>
        <v/>
      </c>
      <c r="N247" s="14">
        <f>IF($B247="","",SUMPRODUCT(('Cevap Anahtarı'!$B$2:$B$121=N$2)*('Cevap Anahtarı'!$C$2:$C$121&lt;&gt;"")*(MID($D247,'Cevap Anahtarı'!$A$2:$A$121,1)='Cevap Anahtarı'!$C$2:$C$121)))</f>
        <v/>
      </c>
      <c r="O247" s="14">
        <f>IF($B247="","",SUMPRODUCT(('Cevap Anahtarı'!$B$2:$B$121=N$2)*('Cevap Anahtarı'!$C$2:$C$121&lt;&gt;"")*(MID($D247,'Cevap Anahtarı'!$A$2:$A$121,1)&lt;&gt;"")*ISNUMBER(FIND(UPPER(MID($D247,'Cevap Anahtarı'!$A$2:$A$121,1)),"ABCDE"))*(MID($D247,'Cevap Anahtarı'!$A$2:$A$121,1)&lt;&gt;'Cevap Anahtarı'!$C$2:$C$121)))</f>
        <v/>
      </c>
      <c r="P247" s="15">
        <f>IF($B247="","",ROUND(N247-IF(Ayarlar!$B$6&gt;0,O247/Ayarlar!$B$6,0),2))</f>
        <v/>
      </c>
      <c r="Q247" s="14">
        <f>IF($B247="","",SUMPRODUCT(('Cevap Anahtarı'!$B$2:$B$121=Q$2)*('Cevap Anahtarı'!$C$2:$C$121&lt;&gt;"")*(MID($D247,'Cevap Anahtarı'!$A$2:$A$121,1)='Cevap Anahtarı'!$C$2:$C$121)))</f>
        <v/>
      </c>
      <c r="R247" s="14">
        <f>IF($B247="","",SUMPRODUCT(('Cevap Anahtarı'!$B$2:$B$121=Q$2)*('Cevap Anahtarı'!$C$2:$C$121&lt;&gt;"")*(MID($D247,'Cevap Anahtarı'!$A$2:$A$121,1)&lt;&gt;"")*ISNUMBER(FIND(UPPER(MID($D247,'Cevap Anahtarı'!$A$2:$A$121,1)),"ABCDE"))*(MID($D247,'Cevap Anahtarı'!$A$2:$A$121,1)&lt;&gt;'Cevap Anahtarı'!$C$2:$C$121)))</f>
        <v/>
      </c>
      <c r="S247" s="15">
        <f>IF($B247="","",ROUND(Q247-IF(Ayarlar!$B$6&gt;0,R247/Ayarlar!$B$6,0),2))</f>
        <v/>
      </c>
      <c r="T247" s="14">
        <f>IF($B247="","",SUMPRODUCT(('Cevap Anahtarı'!$B$2:$B$121=T$2)*('Cevap Anahtarı'!$C$2:$C$121&lt;&gt;"")*(MID($D247,'Cevap Anahtarı'!$A$2:$A$121,1)='Cevap Anahtarı'!$C$2:$C$121)))</f>
        <v/>
      </c>
      <c r="U247" s="14">
        <f>IF($B247="","",SUMPRODUCT(('Cevap Anahtarı'!$B$2:$B$121=T$2)*('Cevap Anahtarı'!$C$2:$C$121&lt;&gt;"")*(MID($D247,'Cevap Anahtarı'!$A$2:$A$121,1)&lt;&gt;"")*ISNUMBER(FIND(UPPER(MID($D247,'Cevap Anahtarı'!$A$2:$A$121,1)),"ABCDE"))*(MID($D247,'Cevap Anahtarı'!$A$2:$A$121,1)&lt;&gt;'Cevap Anahtarı'!$C$2:$C$121)))</f>
        <v/>
      </c>
      <c r="V247" s="15">
        <f>IF($B247="","",ROUND(T247-IF(Ayarlar!$B$6&gt;0,U247/Ayarlar!$B$6,0),2))</f>
        <v/>
      </c>
      <c r="W247" s="15">
        <f>IF($B247="","",G247+J247+M247+P247+S247+V247)</f>
        <v/>
      </c>
      <c r="X247" s="14">
        <f>IF($B247="","",RANK(W247,$W$4:$W$503))</f>
        <v/>
      </c>
    </row>
    <row r="248">
      <c r="E248" s="14">
        <f>IF($B248="","",SUMPRODUCT(('Cevap Anahtarı'!$B$2:$B$121=E$2)*('Cevap Anahtarı'!$C$2:$C$121&lt;&gt;"")*(MID($D248,'Cevap Anahtarı'!$A$2:$A$121,1)='Cevap Anahtarı'!$C$2:$C$121)))</f>
        <v/>
      </c>
      <c r="F248" s="14">
        <f>IF($B248="","",SUMPRODUCT(('Cevap Anahtarı'!$B$2:$B$121=E$2)*('Cevap Anahtarı'!$C$2:$C$121&lt;&gt;"")*(MID($D248,'Cevap Anahtarı'!$A$2:$A$121,1)&lt;&gt;"")*ISNUMBER(FIND(UPPER(MID($D248,'Cevap Anahtarı'!$A$2:$A$121,1)),"ABCDE"))*(MID($D248,'Cevap Anahtarı'!$A$2:$A$121,1)&lt;&gt;'Cevap Anahtarı'!$C$2:$C$121)))</f>
        <v/>
      </c>
      <c r="G248" s="15">
        <f>IF($B248="","",ROUND(E248-IF(Ayarlar!$B$6&gt;0,F248/Ayarlar!$B$6,0),2))</f>
        <v/>
      </c>
      <c r="H248" s="14">
        <f>IF($B248="","",SUMPRODUCT(('Cevap Anahtarı'!$B$2:$B$121=H$2)*('Cevap Anahtarı'!$C$2:$C$121&lt;&gt;"")*(MID($D248,'Cevap Anahtarı'!$A$2:$A$121,1)='Cevap Anahtarı'!$C$2:$C$121)))</f>
        <v/>
      </c>
      <c r="I248" s="14">
        <f>IF($B248="","",SUMPRODUCT(('Cevap Anahtarı'!$B$2:$B$121=H$2)*('Cevap Anahtarı'!$C$2:$C$121&lt;&gt;"")*(MID($D248,'Cevap Anahtarı'!$A$2:$A$121,1)&lt;&gt;"")*ISNUMBER(FIND(UPPER(MID($D248,'Cevap Anahtarı'!$A$2:$A$121,1)),"ABCDE"))*(MID($D248,'Cevap Anahtarı'!$A$2:$A$121,1)&lt;&gt;'Cevap Anahtarı'!$C$2:$C$121)))</f>
        <v/>
      </c>
      <c r="J248" s="15">
        <f>IF($B248="","",ROUND(H248-IF(Ayarlar!$B$6&gt;0,I248/Ayarlar!$B$6,0),2))</f>
        <v/>
      </c>
      <c r="K248" s="14">
        <f>IF($B248="","",SUMPRODUCT(('Cevap Anahtarı'!$B$2:$B$121=K$2)*('Cevap Anahtarı'!$C$2:$C$121&lt;&gt;"")*(MID($D248,'Cevap Anahtarı'!$A$2:$A$121,1)='Cevap Anahtarı'!$C$2:$C$121)))</f>
        <v/>
      </c>
      <c r="L248" s="14">
        <f>IF($B248="","",SUMPRODUCT(('Cevap Anahtarı'!$B$2:$B$121=K$2)*('Cevap Anahtarı'!$C$2:$C$121&lt;&gt;"")*(MID($D248,'Cevap Anahtarı'!$A$2:$A$121,1)&lt;&gt;"")*ISNUMBER(FIND(UPPER(MID($D248,'Cevap Anahtarı'!$A$2:$A$121,1)),"ABCDE"))*(MID($D248,'Cevap Anahtarı'!$A$2:$A$121,1)&lt;&gt;'Cevap Anahtarı'!$C$2:$C$121)))</f>
        <v/>
      </c>
      <c r="M248" s="15">
        <f>IF($B248="","",ROUND(K248-IF(Ayarlar!$B$6&gt;0,L248/Ayarlar!$B$6,0),2))</f>
        <v/>
      </c>
      <c r="N248" s="14">
        <f>IF($B248="","",SUMPRODUCT(('Cevap Anahtarı'!$B$2:$B$121=N$2)*('Cevap Anahtarı'!$C$2:$C$121&lt;&gt;"")*(MID($D248,'Cevap Anahtarı'!$A$2:$A$121,1)='Cevap Anahtarı'!$C$2:$C$121)))</f>
        <v/>
      </c>
      <c r="O248" s="14">
        <f>IF($B248="","",SUMPRODUCT(('Cevap Anahtarı'!$B$2:$B$121=N$2)*('Cevap Anahtarı'!$C$2:$C$121&lt;&gt;"")*(MID($D248,'Cevap Anahtarı'!$A$2:$A$121,1)&lt;&gt;"")*ISNUMBER(FIND(UPPER(MID($D248,'Cevap Anahtarı'!$A$2:$A$121,1)),"ABCDE"))*(MID($D248,'Cevap Anahtarı'!$A$2:$A$121,1)&lt;&gt;'Cevap Anahtarı'!$C$2:$C$121)))</f>
        <v/>
      </c>
      <c r="P248" s="15">
        <f>IF($B248="","",ROUND(N248-IF(Ayarlar!$B$6&gt;0,O248/Ayarlar!$B$6,0),2))</f>
        <v/>
      </c>
      <c r="Q248" s="14">
        <f>IF($B248="","",SUMPRODUCT(('Cevap Anahtarı'!$B$2:$B$121=Q$2)*('Cevap Anahtarı'!$C$2:$C$121&lt;&gt;"")*(MID($D248,'Cevap Anahtarı'!$A$2:$A$121,1)='Cevap Anahtarı'!$C$2:$C$121)))</f>
        <v/>
      </c>
      <c r="R248" s="14">
        <f>IF($B248="","",SUMPRODUCT(('Cevap Anahtarı'!$B$2:$B$121=Q$2)*('Cevap Anahtarı'!$C$2:$C$121&lt;&gt;"")*(MID($D248,'Cevap Anahtarı'!$A$2:$A$121,1)&lt;&gt;"")*ISNUMBER(FIND(UPPER(MID($D248,'Cevap Anahtarı'!$A$2:$A$121,1)),"ABCDE"))*(MID($D248,'Cevap Anahtarı'!$A$2:$A$121,1)&lt;&gt;'Cevap Anahtarı'!$C$2:$C$121)))</f>
        <v/>
      </c>
      <c r="S248" s="15">
        <f>IF($B248="","",ROUND(Q248-IF(Ayarlar!$B$6&gt;0,R248/Ayarlar!$B$6,0),2))</f>
        <v/>
      </c>
      <c r="T248" s="14">
        <f>IF($B248="","",SUMPRODUCT(('Cevap Anahtarı'!$B$2:$B$121=T$2)*('Cevap Anahtarı'!$C$2:$C$121&lt;&gt;"")*(MID($D248,'Cevap Anahtarı'!$A$2:$A$121,1)='Cevap Anahtarı'!$C$2:$C$121)))</f>
        <v/>
      </c>
      <c r="U248" s="14">
        <f>IF($B248="","",SUMPRODUCT(('Cevap Anahtarı'!$B$2:$B$121=T$2)*('Cevap Anahtarı'!$C$2:$C$121&lt;&gt;"")*(MID($D248,'Cevap Anahtarı'!$A$2:$A$121,1)&lt;&gt;"")*ISNUMBER(FIND(UPPER(MID($D248,'Cevap Anahtarı'!$A$2:$A$121,1)),"ABCDE"))*(MID($D248,'Cevap Anahtarı'!$A$2:$A$121,1)&lt;&gt;'Cevap Anahtarı'!$C$2:$C$121)))</f>
        <v/>
      </c>
      <c r="V248" s="15">
        <f>IF($B248="","",ROUND(T248-IF(Ayarlar!$B$6&gt;0,U248/Ayarlar!$B$6,0),2))</f>
        <v/>
      </c>
      <c r="W248" s="15">
        <f>IF($B248="","",G248+J248+M248+P248+S248+V248)</f>
        <v/>
      </c>
      <c r="X248" s="14">
        <f>IF($B248="","",RANK(W248,$W$4:$W$503))</f>
        <v/>
      </c>
    </row>
    <row r="249">
      <c r="E249" s="14">
        <f>IF($B249="","",SUMPRODUCT(('Cevap Anahtarı'!$B$2:$B$121=E$2)*('Cevap Anahtarı'!$C$2:$C$121&lt;&gt;"")*(MID($D249,'Cevap Anahtarı'!$A$2:$A$121,1)='Cevap Anahtarı'!$C$2:$C$121)))</f>
        <v/>
      </c>
      <c r="F249" s="14">
        <f>IF($B249="","",SUMPRODUCT(('Cevap Anahtarı'!$B$2:$B$121=E$2)*('Cevap Anahtarı'!$C$2:$C$121&lt;&gt;"")*(MID($D249,'Cevap Anahtarı'!$A$2:$A$121,1)&lt;&gt;"")*ISNUMBER(FIND(UPPER(MID($D249,'Cevap Anahtarı'!$A$2:$A$121,1)),"ABCDE"))*(MID($D249,'Cevap Anahtarı'!$A$2:$A$121,1)&lt;&gt;'Cevap Anahtarı'!$C$2:$C$121)))</f>
        <v/>
      </c>
      <c r="G249" s="15">
        <f>IF($B249="","",ROUND(E249-IF(Ayarlar!$B$6&gt;0,F249/Ayarlar!$B$6,0),2))</f>
        <v/>
      </c>
      <c r="H249" s="14">
        <f>IF($B249="","",SUMPRODUCT(('Cevap Anahtarı'!$B$2:$B$121=H$2)*('Cevap Anahtarı'!$C$2:$C$121&lt;&gt;"")*(MID($D249,'Cevap Anahtarı'!$A$2:$A$121,1)='Cevap Anahtarı'!$C$2:$C$121)))</f>
        <v/>
      </c>
      <c r="I249" s="14">
        <f>IF($B249="","",SUMPRODUCT(('Cevap Anahtarı'!$B$2:$B$121=H$2)*('Cevap Anahtarı'!$C$2:$C$121&lt;&gt;"")*(MID($D249,'Cevap Anahtarı'!$A$2:$A$121,1)&lt;&gt;"")*ISNUMBER(FIND(UPPER(MID($D249,'Cevap Anahtarı'!$A$2:$A$121,1)),"ABCDE"))*(MID($D249,'Cevap Anahtarı'!$A$2:$A$121,1)&lt;&gt;'Cevap Anahtarı'!$C$2:$C$121)))</f>
        <v/>
      </c>
      <c r="J249" s="15">
        <f>IF($B249="","",ROUND(H249-IF(Ayarlar!$B$6&gt;0,I249/Ayarlar!$B$6,0),2))</f>
        <v/>
      </c>
      <c r="K249" s="14">
        <f>IF($B249="","",SUMPRODUCT(('Cevap Anahtarı'!$B$2:$B$121=K$2)*('Cevap Anahtarı'!$C$2:$C$121&lt;&gt;"")*(MID($D249,'Cevap Anahtarı'!$A$2:$A$121,1)='Cevap Anahtarı'!$C$2:$C$121)))</f>
        <v/>
      </c>
      <c r="L249" s="14">
        <f>IF($B249="","",SUMPRODUCT(('Cevap Anahtarı'!$B$2:$B$121=K$2)*('Cevap Anahtarı'!$C$2:$C$121&lt;&gt;"")*(MID($D249,'Cevap Anahtarı'!$A$2:$A$121,1)&lt;&gt;"")*ISNUMBER(FIND(UPPER(MID($D249,'Cevap Anahtarı'!$A$2:$A$121,1)),"ABCDE"))*(MID($D249,'Cevap Anahtarı'!$A$2:$A$121,1)&lt;&gt;'Cevap Anahtarı'!$C$2:$C$121)))</f>
        <v/>
      </c>
      <c r="M249" s="15">
        <f>IF($B249="","",ROUND(K249-IF(Ayarlar!$B$6&gt;0,L249/Ayarlar!$B$6,0),2))</f>
        <v/>
      </c>
      <c r="N249" s="14">
        <f>IF($B249="","",SUMPRODUCT(('Cevap Anahtarı'!$B$2:$B$121=N$2)*('Cevap Anahtarı'!$C$2:$C$121&lt;&gt;"")*(MID($D249,'Cevap Anahtarı'!$A$2:$A$121,1)='Cevap Anahtarı'!$C$2:$C$121)))</f>
        <v/>
      </c>
      <c r="O249" s="14">
        <f>IF($B249="","",SUMPRODUCT(('Cevap Anahtarı'!$B$2:$B$121=N$2)*('Cevap Anahtarı'!$C$2:$C$121&lt;&gt;"")*(MID($D249,'Cevap Anahtarı'!$A$2:$A$121,1)&lt;&gt;"")*ISNUMBER(FIND(UPPER(MID($D249,'Cevap Anahtarı'!$A$2:$A$121,1)),"ABCDE"))*(MID($D249,'Cevap Anahtarı'!$A$2:$A$121,1)&lt;&gt;'Cevap Anahtarı'!$C$2:$C$121)))</f>
        <v/>
      </c>
      <c r="P249" s="15">
        <f>IF($B249="","",ROUND(N249-IF(Ayarlar!$B$6&gt;0,O249/Ayarlar!$B$6,0),2))</f>
        <v/>
      </c>
      <c r="Q249" s="14">
        <f>IF($B249="","",SUMPRODUCT(('Cevap Anahtarı'!$B$2:$B$121=Q$2)*('Cevap Anahtarı'!$C$2:$C$121&lt;&gt;"")*(MID($D249,'Cevap Anahtarı'!$A$2:$A$121,1)='Cevap Anahtarı'!$C$2:$C$121)))</f>
        <v/>
      </c>
      <c r="R249" s="14">
        <f>IF($B249="","",SUMPRODUCT(('Cevap Anahtarı'!$B$2:$B$121=Q$2)*('Cevap Anahtarı'!$C$2:$C$121&lt;&gt;"")*(MID($D249,'Cevap Anahtarı'!$A$2:$A$121,1)&lt;&gt;"")*ISNUMBER(FIND(UPPER(MID($D249,'Cevap Anahtarı'!$A$2:$A$121,1)),"ABCDE"))*(MID($D249,'Cevap Anahtarı'!$A$2:$A$121,1)&lt;&gt;'Cevap Anahtarı'!$C$2:$C$121)))</f>
        <v/>
      </c>
      <c r="S249" s="15">
        <f>IF($B249="","",ROUND(Q249-IF(Ayarlar!$B$6&gt;0,R249/Ayarlar!$B$6,0),2))</f>
        <v/>
      </c>
      <c r="T249" s="14">
        <f>IF($B249="","",SUMPRODUCT(('Cevap Anahtarı'!$B$2:$B$121=T$2)*('Cevap Anahtarı'!$C$2:$C$121&lt;&gt;"")*(MID($D249,'Cevap Anahtarı'!$A$2:$A$121,1)='Cevap Anahtarı'!$C$2:$C$121)))</f>
        <v/>
      </c>
      <c r="U249" s="14">
        <f>IF($B249="","",SUMPRODUCT(('Cevap Anahtarı'!$B$2:$B$121=T$2)*('Cevap Anahtarı'!$C$2:$C$121&lt;&gt;"")*(MID($D249,'Cevap Anahtarı'!$A$2:$A$121,1)&lt;&gt;"")*ISNUMBER(FIND(UPPER(MID($D249,'Cevap Anahtarı'!$A$2:$A$121,1)),"ABCDE"))*(MID($D249,'Cevap Anahtarı'!$A$2:$A$121,1)&lt;&gt;'Cevap Anahtarı'!$C$2:$C$121)))</f>
        <v/>
      </c>
      <c r="V249" s="15">
        <f>IF($B249="","",ROUND(T249-IF(Ayarlar!$B$6&gt;0,U249/Ayarlar!$B$6,0),2))</f>
        <v/>
      </c>
      <c r="W249" s="15">
        <f>IF($B249="","",G249+J249+M249+P249+S249+V249)</f>
        <v/>
      </c>
      <c r="X249" s="14">
        <f>IF($B249="","",RANK(W249,$W$4:$W$503))</f>
        <v/>
      </c>
    </row>
    <row r="250">
      <c r="E250" s="14">
        <f>IF($B250="","",SUMPRODUCT(('Cevap Anahtarı'!$B$2:$B$121=E$2)*('Cevap Anahtarı'!$C$2:$C$121&lt;&gt;"")*(MID($D250,'Cevap Anahtarı'!$A$2:$A$121,1)='Cevap Anahtarı'!$C$2:$C$121)))</f>
        <v/>
      </c>
      <c r="F250" s="14">
        <f>IF($B250="","",SUMPRODUCT(('Cevap Anahtarı'!$B$2:$B$121=E$2)*('Cevap Anahtarı'!$C$2:$C$121&lt;&gt;"")*(MID($D250,'Cevap Anahtarı'!$A$2:$A$121,1)&lt;&gt;"")*ISNUMBER(FIND(UPPER(MID($D250,'Cevap Anahtarı'!$A$2:$A$121,1)),"ABCDE"))*(MID($D250,'Cevap Anahtarı'!$A$2:$A$121,1)&lt;&gt;'Cevap Anahtarı'!$C$2:$C$121)))</f>
        <v/>
      </c>
      <c r="G250" s="15">
        <f>IF($B250="","",ROUND(E250-IF(Ayarlar!$B$6&gt;0,F250/Ayarlar!$B$6,0),2))</f>
        <v/>
      </c>
      <c r="H250" s="14">
        <f>IF($B250="","",SUMPRODUCT(('Cevap Anahtarı'!$B$2:$B$121=H$2)*('Cevap Anahtarı'!$C$2:$C$121&lt;&gt;"")*(MID($D250,'Cevap Anahtarı'!$A$2:$A$121,1)='Cevap Anahtarı'!$C$2:$C$121)))</f>
        <v/>
      </c>
      <c r="I250" s="14">
        <f>IF($B250="","",SUMPRODUCT(('Cevap Anahtarı'!$B$2:$B$121=H$2)*('Cevap Anahtarı'!$C$2:$C$121&lt;&gt;"")*(MID($D250,'Cevap Anahtarı'!$A$2:$A$121,1)&lt;&gt;"")*ISNUMBER(FIND(UPPER(MID($D250,'Cevap Anahtarı'!$A$2:$A$121,1)),"ABCDE"))*(MID($D250,'Cevap Anahtarı'!$A$2:$A$121,1)&lt;&gt;'Cevap Anahtarı'!$C$2:$C$121)))</f>
        <v/>
      </c>
      <c r="J250" s="15">
        <f>IF($B250="","",ROUND(H250-IF(Ayarlar!$B$6&gt;0,I250/Ayarlar!$B$6,0),2))</f>
        <v/>
      </c>
      <c r="K250" s="14">
        <f>IF($B250="","",SUMPRODUCT(('Cevap Anahtarı'!$B$2:$B$121=K$2)*('Cevap Anahtarı'!$C$2:$C$121&lt;&gt;"")*(MID($D250,'Cevap Anahtarı'!$A$2:$A$121,1)='Cevap Anahtarı'!$C$2:$C$121)))</f>
        <v/>
      </c>
      <c r="L250" s="14">
        <f>IF($B250="","",SUMPRODUCT(('Cevap Anahtarı'!$B$2:$B$121=K$2)*('Cevap Anahtarı'!$C$2:$C$121&lt;&gt;"")*(MID($D250,'Cevap Anahtarı'!$A$2:$A$121,1)&lt;&gt;"")*ISNUMBER(FIND(UPPER(MID($D250,'Cevap Anahtarı'!$A$2:$A$121,1)),"ABCDE"))*(MID($D250,'Cevap Anahtarı'!$A$2:$A$121,1)&lt;&gt;'Cevap Anahtarı'!$C$2:$C$121)))</f>
        <v/>
      </c>
      <c r="M250" s="15">
        <f>IF($B250="","",ROUND(K250-IF(Ayarlar!$B$6&gt;0,L250/Ayarlar!$B$6,0),2))</f>
        <v/>
      </c>
      <c r="N250" s="14">
        <f>IF($B250="","",SUMPRODUCT(('Cevap Anahtarı'!$B$2:$B$121=N$2)*('Cevap Anahtarı'!$C$2:$C$121&lt;&gt;"")*(MID($D250,'Cevap Anahtarı'!$A$2:$A$121,1)='Cevap Anahtarı'!$C$2:$C$121)))</f>
        <v/>
      </c>
      <c r="O250" s="14">
        <f>IF($B250="","",SUMPRODUCT(('Cevap Anahtarı'!$B$2:$B$121=N$2)*('Cevap Anahtarı'!$C$2:$C$121&lt;&gt;"")*(MID($D250,'Cevap Anahtarı'!$A$2:$A$121,1)&lt;&gt;"")*ISNUMBER(FIND(UPPER(MID($D250,'Cevap Anahtarı'!$A$2:$A$121,1)),"ABCDE"))*(MID($D250,'Cevap Anahtarı'!$A$2:$A$121,1)&lt;&gt;'Cevap Anahtarı'!$C$2:$C$121)))</f>
        <v/>
      </c>
      <c r="P250" s="15">
        <f>IF($B250="","",ROUND(N250-IF(Ayarlar!$B$6&gt;0,O250/Ayarlar!$B$6,0),2))</f>
        <v/>
      </c>
      <c r="Q250" s="14">
        <f>IF($B250="","",SUMPRODUCT(('Cevap Anahtarı'!$B$2:$B$121=Q$2)*('Cevap Anahtarı'!$C$2:$C$121&lt;&gt;"")*(MID($D250,'Cevap Anahtarı'!$A$2:$A$121,1)='Cevap Anahtarı'!$C$2:$C$121)))</f>
        <v/>
      </c>
      <c r="R250" s="14">
        <f>IF($B250="","",SUMPRODUCT(('Cevap Anahtarı'!$B$2:$B$121=Q$2)*('Cevap Anahtarı'!$C$2:$C$121&lt;&gt;"")*(MID($D250,'Cevap Anahtarı'!$A$2:$A$121,1)&lt;&gt;"")*ISNUMBER(FIND(UPPER(MID($D250,'Cevap Anahtarı'!$A$2:$A$121,1)),"ABCDE"))*(MID($D250,'Cevap Anahtarı'!$A$2:$A$121,1)&lt;&gt;'Cevap Anahtarı'!$C$2:$C$121)))</f>
        <v/>
      </c>
      <c r="S250" s="15">
        <f>IF($B250="","",ROUND(Q250-IF(Ayarlar!$B$6&gt;0,R250/Ayarlar!$B$6,0),2))</f>
        <v/>
      </c>
      <c r="T250" s="14">
        <f>IF($B250="","",SUMPRODUCT(('Cevap Anahtarı'!$B$2:$B$121=T$2)*('Cevap Anahtarı'!$C$2:$C$121&lt;&gt;"")*(MID($D250,'Cevap Anahtarı'!$A$2:$A$121,1)='Cevap Anahtarı'!$C$2:$C$121)))</f>
        <v/>
      </c>
      <c r="U250" s="14">
        <f>IF($B250="","",SUMPRODUCT(('Cevap Anahtarı'!$B$2:$B$121=T$2)*('Cevap Anahtarı'!$C$2:$C$121&lt;&gt;"")*(MID($D250,'Cevap Anahtarı'!$A$2:$A$121,1)&lt;&gt;"")*ISNUMBER(FIND(UPPER(MID($D250,'Cevap Anahtarı'!$A$2:$A$121,1)),"ABCDE"))*(MID($D250,'Cevap Anahtarı'!$A$2:$A$121,1)&lt;&gt;'Cevap Anahtarı'!$C$2:$C$121)))</f>
        <v/>
      </c>
      <c r="V250" s="15">
        <f>IF($B250="","",ROUND(T250-IF(Ayarlar!$B$6&gt;0,U250/Ayarlar!$B$6,0),2))</f>
        <v/>
      </c>
      <c r="W250" s="15">
        <f>IF($B250="","",G250+J250+M250+P250+S250+V250)</f>
        <v/>
      </c>
      <c r="X250" s="14">
        <f>IF($B250="","",RANK(W250,$W$4:$W$503))</f>
        <v/>
      </c>
    </row>
    <row r="251">
      <c r="E251" s="14">
        <f>IF($B251="","",SUMPRODUCT(('Cevap Anahtarı'!$B$2:$B$121=E$2)*('Cevap Anahtarı'!$C$2:$C$121&lt;&gt;"")*(MID($D251,'Cevap Anahtarı'!$A$2:$A$121,1)='Cevap Anahtarı'!$C$2:$C$121)))</f>
        <v/>
      </c>
      <c r="F251" s="14">
        <f>IF($B251="","",SUMPRODUCT(('Cevap Anahtarı'!$B$2:$B$121=E$2)*('Cevap Anahtarı'!$C$2:$C$121&lt;&gt;"")*(MID($D251,'Cevap Anahtarı'!$A$2:$A$121,1)&lt;&gt;"")*ISNUMBER(FIND(UPPER(MID($D251,'Cevap Anahtarı'!$A$2:$A$121,1)),"ABCDE"))*(MID($D251,'Cevap Anahtarı'!$A$2:$A$121,1)&lt;&gt;'Cevap Anahtarı'!$C$2:$C$121)))</f>
        <v/>
      </c>
      <c r="G251" s="15">
        <f>IF($B251="","",ROUND(E251-IF(Ayarlar!$B$6&gt;0,F251/Ayarlar!$B$6,0),2))</f>
        <v/>
      </c>
      <c r="H251" s="14">
        <f>IF($B251="","",SUMPRODUCT(('Cevap Anahtarı'!$B$2:$B$121=H$2)*('Cevap Anahtarı'!$C$2:$C$121&lt;&gt;"")*(MID($D251,'Cevap Anahtarı'!$A$2:$A$121,1)='Cevap Anahtarı'!$C$2:$C$121)))</f>
        <v/>
      </c>
      <c r="I251" s="14">
        <f>IF($B251="","",SUMPRODUCT(('Cevap Anahtarı'!$B$2:$B$121=H$2)*('Cevap Anahtarı'!$C$2:$C$121&lt;&gt;"")*(MID($D251,'Cevap Anahtarı'!$A$2:$A$121,1)&lt;&gt;"")*ISNUMBER(FIND(UPPER(MID($D251,'Cevap Anahtarı'!$A$2:$A$121,1)),"ABCDE"))*(MID($D251,'Cevap Anahtarı'!$A$2:$A$121,1)&lt;&gt;'Cevap Anahtarı'!$C$2:$C$121)))</f>
        <v/>
      </c>
      <c r="J251" s="15">
        <f>IF($B251="","",ROUND(H251-IF(Ayarlar!$B$6&gt;0,I251/Ayarlar!$B$6,0),2))</f>
        <v/>
      </c>
      <c r="K251" s="14">
        <f>IF($B251="","",SUMPRODUCT(('Cevap Anahtarı'!$B$2:$B$121=K$2)*('Cevap Anahtarı'!$C$2:$C$121&lt;&gt;"")*(MID($D251,'Cevap Anahtarı'!$A$2:$A$121,1)='Cevap Anahtarı'!$C$2:$C$121)))</f>
        <v/>
      </c>
      <c r="L251" s="14">
        <f>IF($B251="","",SUMPRODUCT(('Cevap Anahtarı'!$B$2:$B$121=K$2)*('Cevap Anahtarı'!$C$2:$C$121&lt;&gt;"")*(MID($D251,'Cevap Anahtarı'!$A$2:$A$121,1)&lt;&gt;"")*ISNUMBER(FIND(UPPER(MID($D251,'Cevap Anahtarı'!$A$2:$A$121,1)),"ABCDE"))*(MID($D251,'Cevap Anahtarı'!$A$2:$A$121,1)&lt;&gt;'Cevap Anahtarı'!$C$2:$C$121)))</f>
        <v/>
      </c>
      <c r="M251" s="15">
        <f>IF($B251="","",ROUND(K251-IF(Ayarlar!$B$6&gt;0,L251/Ayarlar!$B$6,0),2))</f>
        <v/>
      </c>
      <c r="N251" s="14">
        <f>IF($B251="","",SUMPRODUCT(('Cevap Anahtarı'!$B$2:$B$121=N$2)*('Cevap Anahtarı'!$C$2:$C$121&lt;&gt;"")*(MID($D251,'Cevap Anahtarı'!$A$2:$A$121,1)='Cevap Anahtarı'!$C$2:$C$121)))</f>
        <v/>
      </c>
      <c r="O251" s="14">
        <f>IF($B251="","",SUMPRODUCT(('Cevap Anahtarı'!$B$2:$B$121=N$2)*('Cevap Anahtarı'!$C$2:$C$121&lt;&gt;"")*(MID($D251,'Cevap Anahtarı'!$A$2:$A$121,1)&lt;&gt;"")*ISNUMBER(FIND(UPPER(MID($D251,'Cevap Anahtarı'!$A$2:$A$121,1)),"ABCDE"))*(MID($D251,'Cevap Anahtarı'!$A$2:$A$121,1)&lt;&gt;'Cevap Anahtarı'!$C$2:$C$121)))</f>
        <v/>
      </c>
      <c r="P251" s="15">
        <f>IF($B251="","",ROUND(N251-IF(Ayarlar!$B$6&gt;0,O251/Ayarlar!$B$6,0),2))</f>
        <v/>
      </c>
      <c r="Q251" s="14">
        <f>IF($B251="","",SUMPRODUCT(('Cevap Anahtarı'!$B$2:$B$121=Q$2)*('Cevap Anahtarı'!$C$2:$C$121&lt;&gt;"")*(MID($D251,'Cevap Anahtarı'!$A$2:$A$121,1)='Cevap Anahtarı'!$C$2:$C$121)))</f>
        <v/>
      </c>
      <c r="R251" s="14">
        <f>IF($B251="","",SUMPRODUCT(('Cevap Anahtarı'!$B$2:$B$121=Q$2)*('Cevap Anahtarı'!$C$2:$C$121&lt;&gt;"")*(MID($D251,'Cevap Anahtarı'!$A$2:$A$121,1)&lt;&gt;"")*ISNUMBER(FIND(UPPER(MID($D251,'Cevap Anahtarı'!$A$2:$A$121,1)),"ABCDE"))*(MID($D251,'Cevap Anahtarı'!$A$2:$A$121,1)&lt;&gt;'Cevap Anahtarı'!$C$2:$C$121)))</f>
        <v/>
      </c>
      <c r="S251" s="15">
        <f>IF($B251="","",ROUND(Q251-IF(Ayarlar!$B$6&gt;0,R251/Ayarlar!$B$6,0),2))</f>
        <v/>
      </c>
      <c r="T251" s="14">
        <f>IF($B251="","",SUMPRODUCT(('Cevap Anahtarı'!$B$2:$B$121=T$2)*('Cevap Anahtarı'!$C$2:$C$121&lt;&gt;"")*(MID($D251,'Cevap Anahtarı'!$A$2:$A$121,1)='Cevap Anahtarı'!$C$2:$C$121)))</f>
        <v/>
      </c>
      <c r="U251" s="14">
        <f>IF($B251="","",SUMPRODUCT(('Cevap Anahtarı'!$B$2:$B$121=T$2)*('Cevap Anahtarı'!$C$2:$C$121&lt;&gt;"")*(MID($D251,'Cevap Anahtarı'!$A$2:$A$121,1)&lt;&gt;"")*ISNUMBER(FIND(UPPER(MID($D251,'Cevap Anahtarı'!$A$2:$A$121,1)),"ABCDE"))*(MID($D251,'Cevap Anahtarı'!$A$2:$A$121,1)&lt;&gt;'Cevap Anahtarı'!$C$2:$C$121)))</f>
        <v/>
      </c>
      <c r="V251" s="15">
        <f>IF($B251="","",ROUND(T251-IF(Ayarlar!$B$6&gt;0,U251/Ayarlar!$B$6,0),2))</f>
        <v/>
      </c>
      <c r="W251" s="15">
        <f>IF($B251="","",G251+J251+M251+P251+S251+V251)</f>
        <v/>
      </c>
      <c r="X251" s="14">
        <f>IF($B251="","",RANK(W251,$W$4:$W$503))</f>
        <v/>
      </c>
    </row>
    <row r="252">
      <c r="E252" s="14">
        <f>IF($B252="","",SUMPRODUCT(('Cevap Anahtarı'!$B$2:$B$121=E$2)*('Cevap Anahtarı'!$C$2:$C$121&lt;&gt;"")*(MID($D252,'Cevap Anahtarı'!$A$2:$A$121,1)='Cevap Anahtarı'!$C$2:$C$121)))</f>
        <v/>
      </c>
      <c r="F252" s="14">
        <f>IF($B252="","",SUMPRODUCT(('Cevap Anahtarı'!$B$2:$B$121=E$2)*('Cevap Anahtarı'!$C$2:$C$121&lt;&gt;"")*(MID($D252,'Cevap Anahtarı'!$A$2:$A$121,1)&lt;&gt;"")*ISNUMBER(FIND(UPPER(MID($D252,'Cevap Anahtarı'!$A$2:$A$121,1)),"ABCDE"))*(MID($D252,'Cevap Anahtarı'!$A$2:$A$121,1)&lt;&gt;'Cevap Anahtarı'!$C$2:$C$121)))</f>
        <v/>
      </c>
      <c r="G252" s="15">
        <f>IF($B252="","",ROUND(E252-IF(Ayarlar!$B$6&gt;0,F252/Ayarlar!$B$6,0),2))</f>
        <v/>
      </c>
      <c r="H252" s="14">
        <f>IF($B252="","",SUMPRODUCT(('Cevap Anahtarı'!$B$2:$B$121=H$2)*('Cevap Anahtarı'!$C$2:$C$121&lt;&gt;"")*(MID($D252,'Cevap Anahtarı'!$A$2:$A$121,1)='Cevap Anahtarı'!$C$2:$C$121)))</f>
        <v/>
      </c>
      <c r="I252" s="14">
        <f>IF($B252="","",SUMPRODUCT(('Cevap Anahtarı'!$B$2:$B$121=H$2)*('Cevap Anahtarı'!$C$2:$C$121&lt;&gt;"")*(MID($D252,'Cevap Anahtarı'!$A$2:$A$121,1)&lt;&gt;"")*ISNUMBER(FIND(UPPER(MID($D252,'Cevap Anahtarı'!$A$2:$A$121,1)),"ABCDE"))*(MID($D252,'Cevap Anahtarı'!$A$2:$A$121,1)&lt;&gt;'Cevap Anahtarı'!$C$2:$C$121)))</f>
        <v/>
      </c>
      <c r="J252" s="15">
        <f>IF($B252="","",ROUND(H252-IF(Ayarlar!$B$6&gt;0,I252/Ayarlar!$B$6,0),2))</f>
        <v/>
      </c>
      <c r="K252" s="14">
        <f>IF($B252="","",SUMPRODUCT(('Cevap Anahtarı'!$B$2:$B$121=K$2)*('Cevap Anahtarı'!$C$2:$C$121&lt;&gt;"")*(MID($D252,'Cevap Anahtarı'!$A$2:$A$121,1)='Cevap Anahtarı'!$C$2:$C$121)))</f>
        <v/>
      </c>
      <c r="L252" s="14">
        <f>IF($B252="","",SUMPRODUCT(('Cevap Anahtarı'!$B$2:$B$121=K$2)*('Cevap Anahtarı'!$C$2:$C$121&lt;&gt;"")*(MID($D252,'Cevap Anahtarı'!$A$2:$A$121,1)&lt;&gt;"")*ISNUMBER(FIND(UPPER(MID($D252,'Cevap Anahtarı'!$A$2:$A$121,1)),"ABCDE"))*(MID($D252,'Cevap Anahtarı'!$A$2:$A$121,1)&lt;&gt;'Cevap Anahtarı'!$C$2:$C$121)))</f>
        <v/>
      </c>
      <c r="M252" s="15">
        <f>IF($B252="","",ROUND(K252-IF(Ayarlar!$B$6&gt;0,L252/Ayarlar!$B$6,0),2))</f>
        <v/>
      </c>
      <c r="N252" s="14">
        <f>IF($B252="","",SUMPRODUCT(('Cevap Anahtarı'!$B$2:$B$121=N$2)*('Cevap Anahtarı'!$C$2:$C$121&lt;&gt;"")*(MID($D252,'Cevap Anahtarı'!$A$2:$A$121,1)='Cevap Anahtarı'!$C$2:$C$121)))</f>
        <v/>
      </c>
      <c r="O252" s="14">
        <f>IF($B252="","",SUMPRODUCT(('Cevap Anahtarı'!$B$2:$B$121=N$2)*('Cevap Anahtarı'!$C$2:$C$121&lt;&gt;"")*(MID($D252,'Cevap Anahtarı'!$A$2:$A$121,1)&lt;&gt;"")*ISNUMBER(FIND(UPPER(MID($D252,'Cevap Anahtarı'!$A$2:$A$121,1)),"ABCDE"))*(MID($D252,'Cevap Anahtarı'!$A$2:$A$121,1)&lt;&gt;'Cevap Anahtarı'!$C$2:$C$121)))</f>
        <v/>
      </c>
      <c r="P252" s="15">
        <f>IF($B252="","",ROUND(N252-IF(Ayarlar!$B$6&gt;0,O252/Ayarlar!$B$6,0),2))</f>
        <v/>
      </c>
      <c r="Q252" s="14">
        <f>IF($B252="","",SUMPRODUCT(('Cevap Anahtarı'!$B$2:$B$121=Q$2)*('Cevap Anahtarı'!$C$2:$C$121&lt;&gt;"")*(MID($D252,'Cevap Anahtarı'!$A$2:$A$121,1)='Cevap Anahtarı'!$C$2:$C$121)))</f>
        <v/>
      </c>
      <c r="R252" s="14">
        <f>IF($B252="","",SUMPRODUCT(('Cevap Anahtarı'!$B$2:$B$121=Q$2)*('Cevap Anahtarı'!$C$2:$C$121&lt;&gt;"")*(MID($D252,'Cevap Anahtarı'!$A$2:$A$121,1)&lt;&gt;"")*ISNUMBER(FIND(UPPER(MID($D252,'Cevap Anahtarı'!$A$2:$A$121,1)),"ABCDE"))*(MID($D252,'Cevap Anahtarı'!$A$2:$A$121,1)&lt;&gt;'Cevap Anahtarı'!$C$2:$C$121)))</f>
        <v/>
      </c>
      <c r="S252" s="15">
        <f>IF($B252="","",ROUND(Q252-IF(Ayarlar!$B$6&gt;0,R252/Ayarlar!$B$6,0),2))</f>
        <v/>
      </c>
      <c r="T252" s="14">
        <f>IF($B252="","",SUMPRODUCT(('Cevap Anahtarı'!$B$2:$B$121=T$2)*('Cevap Anahtarı'!$C$2:$C$121&lt;&gt;"")*(MID($D252,'Cevap Anahtarı'!$A$2:$A$121,1)='Cevap Anahtarı'!$C$2:$C$121)))</f>
        <v/>
      </c>
      <c r="U252" s="14">
        <f>IF($B252="","",SUMPRODUCT(('Cevap Anahtarı'!$B$2:$B$121=T$2)*('Cevap Anahtarı'!$C$2:$C$121&lt;&gt;"")*(MID($D252,'Cevap Anahtarı'!$A$2:$A$121,1)&lt;&gt;"")*ISNUMBER(FIND(UPPER(MID($D252,'Cevap Anahtarı'!$A$2:$A$121,1)),"ABCDE"))*(MID($D252,'Cevap Anahtarı'!$A$2:$A$121,1)&lt;&gt;'Cevap Anahtarı'!$C$2:$C$121)))</f>
        <v/>
      </c>
      <c r="V252" s="15">
        <f>IF($B252="","",ROUND(T252-IF(Ayarlar!$B$6&gt;0,U252/Ayarlar!$B$6,0),2))</f>
        <v/>
      </c>
      <c r="W252" s="15">
        <f>IF($B252="","",G252+J252+M252+P252+S252+V252)</f>
        <v/>
      </c>
      <c r="X252" s="14">
        <f>IF($B252="","",RANK(W252,$W$4:$W$503))</f>
        <v/>
      </c>
    </row>
    <row r="253">
      <c r="E253" s="14">
        <f>IF($B253="","",SUMPRODUCT(('Cevap Anahtarı'!$B$2:$B$121=E$2)*('Cevap Anahtarı'!$C$2:$C$121&lt;&gt;"")*(MID($D253,'Cevap Anahtarı'!$A$2:$A$121,1)='Cevap Anahtarı'!$C$2:$C$121)))</f>
        <v/>
      </c>
      <c r="F253" s="14">
        <f>IF($B253="","",SUMPRODUCT(('Cevap Anahtarı'!$B$2:$B$121=E$2)*('Cevap Anahtarı'!$C$2:$C$121&lt;&gt;"")*(MID($D253,'Cevap Anahtarı'!$A$2:$A$121,1)&lt;&gt;"")*ISNUMBER(FIND(UPPER(MID($D253,'Cevap Anahtarı'!$A$2:$A$121,1)),"ABCDE"))*(MID($D253,'Cevap Anahtarı'!$A$2:$A$121,1)&lt;&gt;'Cevap Anahtarı'!$C$2:$C$121)))</f>
        <v/>
      </c>
      <c r="G253" s="15">
        <f>IF($B253="","",ROUND(E253-IF(Ayarlar!$B$6&gt;0,F253/Ayarlar!$B$6,0),2))</f>
        <v/>
      </c>
      <c r="H253" s="14">
        <f>IF($B253="","",SUMPRODUCT(('Cevap Anahtarı'!$B$2:$B$121=H$2)*('Cevap Anahtarı'!$C$2:$C$121&lt;&gt;"")*(MID($D253,'Cevap Anahtarı'!$A$2:$A$121,1)='Cevap Anahtarı'!$C$2:$C$121)))</f>
        <v/>
      </c>
      <c r="I253" s="14">
        <f>IF($B253="","",SUMPRODUCT(('Cevap Anahtarı'!$B$2:$B$121=H$2)*('Cevap Anahtarı'!$C$2:$C$121&lt;&gt;"")*(MID($D253,'Cevap Anahtarı'!$A$2:$A$121,1)&lt;&gt;"")*ISNUMBER(FIND(UPPER(MID($D253,'Cevap Anahtarı'!$A$2:$A$121,1)),"ABCDE"))*(MID($D253,'Cevap Anahtarı'!$A$2:$A$121,1)&lt;&gt;'Cevap Anahtarı'!$C$2:$C$121)))</f>
        <v/>
      </c>
      <c r="J253" s="15">
        <f>IF($B253="","",ROUND(H253-IF(Ayarlar!$B$6&gt;0,I253/Ayarlar!$B$6,0),2))</f>
        <v/>
      </c>
      <c r="K253" s="14">
        <f>IF($B253="","",SUMPRODUCT(('Cevap Anahtarı'!$B$2:$B$121=K$2)*('Cevap Anahtarı'!$C$2:$C$121&lt;&gt;"")*(MID($D253,'Cevap Anahtarı'!$A$2:$A$121,1)='Cevap Anahtarı'!$C$2:$C$121)))</f>
        <v/>
      </c>
      <c r="L253" s="14">
        <f>IF($B253="","",SUMPRODUCT(('Cevap Anahtarı'!$B$2:$B$121=K$2)*('Cevap Anahtarı'!$C$2:$C$121&lt;&gt;"")*(MID($D253,'Cevap Anahtarı'!$A$2:$A$121,1)&lt;&gt;"")*ISNUMBER(FIND(UPPER(MID($D253,'Cevap Anahtarı'!$A$2:$A$121,1)),"ABCDE"))*(MID($D253,'Cevap Anahtarı'!$A$2:$A$121,1)&lt;&gt;'Cevap Anahtarı'!$C$2:$C$121)))</f>
        <v/>
      </c>
      <c r="M253" s="15">
        <f>IF($B253="","",ROUND(K253-IF(Ayarlar!$B$6&gt;0,L253/Ayarlar!$B$6,0),2))</f>
        <v/>
      </c>
      <c r="N253" s="14">
        <f>IF($B253="","",SUMPRODUCT(('Cevap Anahtarı'!$B$2:$B$121=N$2)*('Cevap Anahtarı'!$C$2:$C$121&lt;&gt;"")*(MID($D253,'Cevap Anahtarı'!$A$2:$A$121,1)='Cevap Anahtarı'!$C$2:$C$121)))</f>
        <v/>
      </c>
      <c r="O253" s="14">
        <f>IF($B253="","",SUMPRODUCT(('Cevap Anahtarı'!$B$2:$B$121=N$2)*('Cevap Anahtarı'!$C$2:$C$121&lt;&gt;"")*(MID($D253,'Cevap Anahtarı'!$A$2:$A$121,1)&lt;&gt;"")*ISNUMBER(FIND(UPPER(MID($D253,'Cevap Anahtarı'!$A$2:$A$121,1)),"ABCDE"))*(MID($D253,'Cevap Anahtarı'!$A$2:$A$121,1)&lt;&gt;'Cevap Anahtarı'!$C$2:$C$121)))</f>
        <v/>
      </c>
      <c r="P253" s="15">
        <f>IF($B253="","",ROUND(N253-IF(Ayarlar!$B$6&gt;0,O253/Ayarlar!$B$6,0),2))</f>
        <v/>
      </c>
      <c r="Q253" s="14">
        <f>IF($B253="","",SUMPRODUCT(('Cevap Anahtarı'!$B$2:$B$121=Q$2)*('Cevap Anahtarı'!$C$2:$C$121&lt;&gt;"")*(MID($D253,'Cevap Anahtarı'!$A$2:$A$121,1)='Cevap Anahtarı'!$C$2:$C$121)))</f>
        <v/>
      </c>
      <c r="R253" s="14">
        <f>IF($B253="","",SUMPRODUCT(('Cevap Anahtarı'!$B$2:$B$121=Q$2)*('Cevap Anahtarı'!$C$2:$C$121&lt;&gt;"")*(MID($D253,'Cevap Anahtarı'!$A$2:$A$121,1)&lt;&gt;"")*ISNUMBER(FIND(UPPER(MID($D253,'Cevap Anahtarı'!$A$2:$A$121,1)),"ABCDE"))*(MID($D253,'Cevap Anahtarı'!$A$2:$A$121,1)&lt;&gt;'Cevap Anahtarı'!$C$2:$C$121)))</f>
        <v/>
      </c>
      <c r="S253" s="15">
        <f>IF($B253="","",ROUND(Q253-IF(Ayarlar!$B$6&gt;0,R253/Ayarlar!$B$6,0),2))</f>
        <v/>
      </c>
      <c r="T253" s="14">
        <f>IF($B253="","",SUMPRODUCT(('Cevap Anahtarı'!$B$2:$B$121=T$2)*('Cevap Anahtarı'!$C$2:$C$121&lt;&gt;"")*(MID($D253,'Cevap Anahtarı'!$A$2:$A$121,1)='Cevap Anahtarı'!$C$2:$C$121)))</f>
        <v/>
      </c>
      <c r="U253" s="14">
        <f>IF($B253="","",SUMPRODUCT(('Cevap Anahtarı'!$B$2:$B$121=T$2)*('Cevap Anahtarı'!$C$2:$C$121&lt;&gt;"")*(MID($D253,'Cevap Anahtarı'!$A$2:$A$121,1)&lt;&gt;"")*ISNUMBER(FIND(UPPER(MID($D253,'Cevap Anahtarı'!$A$2:$A$121,1)),"ABCDE"))*(MID($D253,'Cevap Anahtarı'!$A$2:$A$121,1)&lt;&gt;'Cevap Anahtarı'!$C$2:$C$121)))</f>
        <v/>
      </c>
      <c r="V253" s="15">
        <f>IF($B253="","",ROUND(T253-IF(Ayarlar!$B$6&gt;0,U253/Ayarlar!$B$6,0),2))</f>
        <v/>
      </c>
      <c r="W253" s="15">
        <f>IF($B253="","",G253+J253+M253+P253+S253+V253)</f>
        <v/>
      </c>
      <c r="X253" s="14">
        <f>IF($B253="","",RANK(W253,$W$4:$W$503))</f>
        <v/>
      </c>
    </row>
    <row r="254">
      <c r="E254" s="14">
        <f>IF($B254="","",SUMPRODUCT(('Cevap Anahtarı'!$B$2:$B$121=E$2)*('Cevap Anahtarı'!$C$2:$C$121&lt;&gt;"")*(MID($D254,'Cevap Anahtarı'!$A$2:$A$121,1)='Cevap Anahtarı'!$C$2:$C$121)))</f>
        <v/>
      </c>
      <c r="F254" s="14">
        <f>IF($B254="","",SUMPRODUCT(('Cevap Anahtarı'!$B$2:$B$121=E$2)*('Cevap Anahtarı'!$C$2:$C$121&lt;&gt;"")*(MID($D254,'Cevap Anahtarı'!$A$2:$A$121,1)&lt;&gt;"")*ISNUMBER(FIND(UPPER(MID($D254,'Cevap Anahtarı'!$A$2:$A$121,1)),"ABCDE"))*(MID($D254,'Cevap Anahtarı'!$A$2:$A$121,1)&lt;&gt;'Cevap Anahtarı'!$C$2:$C$121)))</f>
        <v/>
      </c>
      <c r="G254" s="15">
        <f>IF($B254="","",ROUND(E254-IF(Ayarlar!$B$6&gt;0,F254/Ayarlar!$B$6,0),2))</f>
        <v/>
      </c>
      <c r="H254" s="14">
        <f>IF($B254="","",SUMPRODUCT(('Cevap Anahtarı'!$B$2:$B$121=H$2)*('Cevap Anahtarı'!$C$2:$C$121&lt;&gt;"")*(MID($D254,'Cevap Anahtarı'!$A$2:$A$121,1)='Cevap Anahtarı'!$C$2:$C$121)))</f>
        <v/>
      </c>
      <c r="I254" s="14">
        <f>IF($B254="","",SUMPRODUCT(('Cevap Anahtarı'!$B$2:$B$121=H$2)*('Cevap Anahtarı'!$C$2:$C$121&lt;&gt;"")*(MID($D254,'Cevap Anahtarı'!$A$2:$A$121,1)&lt;&gt;"")*ISNUMBER(FIND(UPPER(MID($D254,'Cevap Anahtarı'!$A$2:$A$121,1)),"ABCDE"))*(MID($D254,'Cevap Anahtarı'!$A$2:$A$121,1)&lt;&gt;'Cevap Anahtarı'!$C$2:$C$121)))</f>
        <v/>
      </c>
      <c r="J254" s="15">
        <f>IF($B254="","",ROUND(H254-IF(Ayarlar!$B$6&gt;0,I254/Ayarlar!$B$6,0),2))</f>
        <v/>
      </c>
      <c r="K254" s="14">
        <f>IF($B254="","",SUMPRODUCT(('Cevap Anahtarı'!$B$2:$B$121=K$2)*('Cevap Anahtarı'!$C$2:$C$121&lt;&gt;"")*(MID($D254,'Cevap Anahtarı'!$A$2:$A$121,1)='Cevap Anahtarı'!$C$2:$C$121)))</f>
        <v/>
      </c>
      <c r="L254" s="14">
        <f>IF($B254="","",SUMPRODUCT(('Cevap Anahtarı'!$B$2:$B$121=K$2)*('Cevap Anahtarı'!$C$2:$C$121&lt;&gt;"")*(MID($D254,'Cevap Anahtarı'!$A$2:$A$121,1)&lt;&gt;"")*ISNUMBER(FIND(UPPER(MID($D254,'Cevap Anahtarı'!$A$2:$A$121,1)),"ABCDE"))*(MID($D254,'Cevap Anahtarı'!$A$2:$A$121,1)&lt;&gt;'Cevap Anahtarı'!$C$2:$C$121)))</f>
        <v/>
      </c>
      <c r="M254" s="15">
        <f>IF($B254="","",ROUND(K254-IF(Ayarlar!$B$6&gt;0,L254/Ayarlar!$B$6,0),2))</f>
        <v/>
      </c>
      <c r="N254" s="14">
        <f>IF($B254="","",SUMPRODUCT(('Cevap Anahtarı'!$B$2:$B$121=N$2)*('Cevap Anahtarı'!$C$2:$C$121&lt;&gt;"")*(MID($D254,'Cevap Anahtarı'!$A$2:$A$121,1)='Cevap Anahtarı'!$C$2:$C$121)))</f>
        <v/>
      </c>
      <c r="O254" s="14">
        <f>IF($B254="","",SUMPRODUCT(('Cevap Anahtarı'!$B$2:$B$121=N$2)*('Cevap Anahtarı'!$C$2:$C$121&lt;&gt;"")*(MID($D254,'Cevap Anahtarı'!$A$2:$A$121,1)&lt;&gt;"")*ISNUMBER(FIND(UPPER(MID($D254,'Cevap Anahtarı'!$A$2:$A$121,1)),"ABCDE"))*(MID($D254,'Cevap Anahtarı'!$A$2:$A$121,1)&lt;&gt;'Cevap Anahtarı'!$C$2:$C$121)))</f>
        <v/>
      </c>
      <c r="P254" s="15">
        <f>IF($B254="","",ROUND(N254-IF(Ayarlar!$B$6&gt;0,O254/Ayarlar!$B$6,0),2))</f>
        <v/>
      </c>
      <c r="Q254" s="14">
        <f>IF($B254="","",SUMPRODUCT(('Cevap Anahtarı'!$B$2:$B$121=Q$2)*('Cevap Anahtarı'!$C$2:$C$121&lt;&gt;"")*(MID($D254,'Cevap Anahtarı'!$A$2:$A$121,1)='Cevap Anahtarı'!$C$2:$C$121)))</f>
        <v/>
      </c>
      <c r="R254" s="14">
        <f>IF($B254="","",SUMPRODUCT(('Cevap Anahtarı'!$B$2:$B$121=Q$2)*('Cevap Anahtarı'!$C$2:$C$121&lt;&gt;"")*(MID($D254,'Cevap Anahtarı'!$A$2:$A$121,1)&lt;&gt;"")*ISNUMBER(FIND(UPPER(MID($D254,'Cevap Anahtarı'!$A$2:$A$121,1)),"ABCDE"))*(MID($D254,'Cevap Anahtarı'!$A$2:$A$121,1)&lt;&gt;'Cevap Anahtarı'!$C$2:$C$121)))</f>
        <v/>
      </c>
      <c r="S254" s="15">
        <f>IF($B254="","",ROUND(Q254-IF(Ayarlar!$B$6&gt;0,R254/Ayarlar!$B$6,0),2))</f>
        <v/>
      </c>
      <c r="T254" s="14">
        <f>IF($B254="","",SUMPRODUCT(('Cevap Anahtarı'!$B$2:$B$121=T$2)*('Cevap Anahtarı'!$C$2:$C$121&lt;&gt;"")*(MID($D254,'Cevap Anahtarı'!$A$2:$A$121,1)='Cevap Anahtarı'!$C$2:$C$121)))</f>
        <v/>
      </c>
      <c r="U254" s="14">
        <f>IF($B254="","",SUMPRODUCT(('Cevap Anahtarı'!$B$2:$B$121=T$2)*('Cevap Anahtarı'!$C$2:$C$121&lt;&gt;"")*(MID($D254,'Cevap Anahtarı'!$A$2:$A$121,1)&lt;&gt;"")*ISNUMBER(FIND(UPPER(MID($D254,'Cevap Anahtarı'!$A$2:$A$121,1)),"ABCDE"))*(MID($D254,'Cevap Anahtarı'!$A$2:$A$121,1)&lt;&gt;'Cevap Anahtarı'!$C$2:$C$121)))</f>
        <v/>
      </c>
      <c r="V254" s="15">
        <f>IF($B254="","",ROUND(T254-IF(Ayarlar!$B$6&gt;0,U254/Ayarlar!$B$6,0),2))</f>
        <v/>
      </c>
      <c r="W254" s="15">
        <f>IF($B254="","",G254+J254+M254+P254+S254+V254)</f>
        <v/>
      </c>
      <c r="X254" s="14">
        <f>IF($B254="","",RANK(W254,$W$4:$W$503))</f>
        <v/>
      </c>
    </row>
    <row r="255">
      <c r="E255" s="14">
        <f>IF($B255="","",SUMPRODUCT(('Cevap Anahtarı'!$B$2:$B$121=E$2)*('Cevap Anahtarı'!$C$2:$C$121&lt;&gt;"")*(MID($D255,'Cevap Anahtarı'!$A$2:$A$121,1)='Cevap Anahtarı'!$C$2:$C$121)))</f>
        <v/>
      </c>
      <c r="F255" s="14">
        <f>IF($B255="","",SUMPRODUCT(('Cevap Anahtarı'!$B$2:$B$121=E$2)*('Cevap Anahtarı'!$C$2:$C$121&lt;&gt;"")*(MID($D255,'Cevap Anahtarı'!$A$2:$A$121,1)&lt;&gt;"")*ISNUMBER(FIND(UPPER(MID($D255,'Cevap Anahtarı'!$A$2:$A$121,1)),"ABCDE"))*(MID($D255,'Cevap Anahtarı'!$A$2:$A$121,1)&lt;&gt;'Cevap Anahtarı'!$C$2:$C$121)))</f>
        <v/>
      </c>
      <c r="G255" s="15">
        <f>IF($B255="","",ROUND(E255-IF(Ayarlar!$B$6&gt;0,F255/Ayarlar!$B$6,0),2))</f>
        <v/>
      </c>
      <c r="H255" s="14">
        <f>IF($B255="","",SUMPRODUCT(('Cevap Anahtarı'!$B$2:$B$121=H$2)*('Cevap Anahtarı'!$C$2:$C$121&lt;&gt;"")*(MID($D255,'Cevap Anahtarı'!$A$2:$A$121,1)='Cevap Anahtarı'!$C$2:$C$121)))</f>
        <v/>
      </c>
      <c r="I255" s="14">
        <f>IF($B255="","",SUMPRODUCT(('Cevap Anahtarı'!$B$2:$B$121=H$2)*('Cevap Anahtarı'!$C$2:$C$121&lt;&gt;"")*(MID($D255,'Cevap Anahtarı'!$A$2:$A$121,1)&lt;&gt;"")*ISNUMBER(FIND(UPPER(MID($D255,'Cevap Anahtarı'!$A$2:$A$121,1)),"ABCDE"))*(MID($D255,'Cevap Anahtarı'!$A$2:$A$121,1)&lt;&gt;'Cevap Anahtarı'!$C$2:$C$121)))</f>
        <v/>
      </c>
      <c r="J255" s="15">
        <f>IF($B255="","",ROUND(H255-IF(Ayarlar!$B$6&gt;0,I255/Ayarlar!$B$6,0),2))</f>
        <v/>
      </c>
      <c r="K255" s="14">
        <f>IF($B255="","",SUMPRODUCT(('Cevap Anahtarı'!$B$2:$B$121=K$2)*('Cevap Anahtarı'!$C$2:$C$121&lt;&gt;"")*(MID($D255,'Cevap Anahtarı'!$A$2:$A$121,1)='Cevap Anahtarı'!$C$2:$C$121)))</f>
        <v/>
      </c>
      <c r="L255" s="14">
        <f>IF($B255="","",SUMPRODUCT(('Cevap Anahtarı'!$B$2:$B$121=K$2)*('Cevap Anahtarı'!$C$2:$C$121&lt;&gt;"")*(MID($D255,'Cevap Anahtarı'!$A$2:$A$121,1)&lt;&gt;"")*ISNUMBER(FIND(UPPER(MID($D255,'Cevap Anahtarı'!$A$2:$A$121,1)),"ABCDE"))*(MID($D255,'Cevap Anahtarı'!$A$2:$A$121,1)&lt;&gt;'Cevap Anahtarı'!$C$2:$C$121)))</f>
        <v/>
      </c>
      <c r="M255" s="15">
        <f>IF($B255="","",ROUND(K255-IF(Ayarlar!$B$6&gt;0,L255/Ayarlar!$B$6,0),2))</f>
        <v/>
      </c>
      <c r="N255" s="14">
        <f>IF($B255="","",SUMPRODUCT(('Cevap Anahtarı'!$B$2:$B$121=N$2)*('Cevap Anahtarı'!$C$2:$C$121&lt;&gt;"")*(MID($D255,'Cevap Anahtarı'!$A$2:$A$121,1)='Cevap Anahtarı'!$C$2:$C$121)))</f>
        <v/>
      </c>
      <c r="O255" s="14">
        <f>IF($B255="","",SUMPRODUCT(('Cevap Anahtarı'!$B$2:$B$121=N$2)*('Cevap Anahtarı'!$C$2:$C$121&lt;&gt;"")*(MID($D255,'Cevap Anahtarı'!$A$2:$A$121,1)&lt;&gt;"")*ISNUMBER(FIND(UPPER(MID($D255,'Cevap Anahtarı'!$A$2:$A$121,1)),"ABCDE"))*(MID($D255,'Cevap Anahtarı'!$A$2:$A$121,1)&lt;&gt;'Cevap Anahtarı'!$C$2:$C$121)))</f>
        <v/>
      </c>
      <c r="P255" s="15">
        <f>IF($B255="","",ROUND(N255-IF(Ayarlar!$B$6&gt;0,O255/Ayarlar!$B$6,0),2))</f>
        <v/>
      </c>
      <c r="Q255" s="14">
        <f>IF($B255="","",SUMPRODUCT(('Cevap Anahtarı'!$B$2:$B$121=Q$2)*('Cevap Anahtarı'!$C$2:$C$121&lt;&gt;"")*(MID($D255,'Cevap Anahtarı'!$A$2:$A$121,1)='Cevap Anahtarı'!$C$2:$C$121)))</f>
        <v/>
      </c>
      <c r="R255" s="14">
        <f>IF($B255="","",SUMPRODUCT(('Cevap Anahtarı'!$B$2:$B$121=Q$2)*('Cevap Anahtarı'!$C$2:$C$121&lt;&gt;"")*(MID($D255,'Cevap Anahtarı'!$A$2:$A$121,1)&lt;&gt;"")*ISNUMBER(FIND(UPPER(MID($D255,'Cevap Anahtarı'!$A$2:$A$121,1)),"ABCDE"))*(MID($D255,'Cevap Anahtarı'!$A$2:$A$121,1)&lt;&gt;'Cevap Anahtarı'!$C$2:$C$121)))</f>
        <v/>
      </c>
      <c r="S255" s="15">
        <f>IF($B255="","",ROUND(Q255-IF(Ayarlar!$B$6&gt;0,R255/Ayarlar!$B$6,0),2))</f>
        <v/>
      </c>
      <c r="T255" s="14">
        <f>IF($B255="","",SUMPRODUCT(('Cevap Anahtarı'!$B$2:$B$121=T$2)*('Cevap Anahtarı'!$C$2:$C$121&lt;&gt;"")*(MID($D255,'Cevap Anahtarı'!$A$2:$A$121,1)='Cevap Anahtarı'!$C$2:$C$121)))</f>
        <v/>
      </c>
      <c r="U255" s="14">
        <f>IF($B255="","",SUMPRODUCT(('Cevap Anahtarı'!$B$2:$B$121=T$2)*('Cevap Anahtarı'!$C$2:$C$121&lt;&gt;"")*(MID($D255,'Cevap Anahtarı'!$A$2:$A$121,1)&lt;&gt;"")*ISNUMBER(FIND(UPPER(MID($D255,'Cevap Anahtarı'!$A$2:$A$121,1)),"ABCDE"))*(MID($D255,'Cevap Anahtarı'!$A$2:$A$121,1)&lt;&gt;'Cevap Anahtarı'!$C$2:$C$121)))</f>
        <v/>
      </c>
      <c r="V255" s="15">
        <f>IF($B255="","",ROUND(T255-IF(Ayarlar!$B$6&gt;0,U255/Ayarlar!$B$6,0),2))</f>
        <v/>
      </c>
      <c r="W255" s="15">
        <f>IF($B255="","",G255+J255+M255+P255+S255+V255)</f>
        <v/>
      </c>
      <c r="X255" s="14">
        <f>IF($B255="","",RANK(W255,$W$4:$W$503))</f>
        <v/>
      </c>
    </row>
    <row r="256">
      <c r="E256" s="14">
        <f>IF($B256="","",SUMPRODUCT(('Cevap Anahtarı'!$B$2:$B$121=E$2)*('Cevap Anahtarı'!$C$2:$C$121&lt;&gt;"")*(MID($D256,'Cevap Anahtarı'!$A$2:$A$121,1)='Cevap Anahtarı'!$C$2:$C$121)))</f>
        <v/>
      </c>
      <c r="F256" s="14">
        <f>IF($B256="","",SUMPRODUCT(('Cevap Anahtarı'!$B$2:$B$121=E$2)*('Cevap Anahtarı'!$C$2:$C$121&lt;&gt;"")*(MID($D256,'Cevap Anahtarı'!$A$2:$A$121,1)&lt;&gt;"")*ISNUMBER(FIND(UPPER(MID($D256,'Cevap Anahtarı'!$A$2:$A$121,1)),"ABCDE"))*(MID($D256,'Cevap Anahtarı'!$A$2:$A$121,1)&lt;&gt;'Cevap Anahtarı'!$C$2:$C$121)))</f>
        <v/>
      </c>
      <c r="G256" s="15">
        <f>IF($B256="","",ROUND(E256-IF(Ayarlar!$B$6&gt;0,F256/Ayarlar!$B$6,0),2))</f>
        <v/>
      </c>
      <c r="H256" s="14">
        <f>IF($B256="","",SUMPRODUCT(('Cevap Anahtarı'!$B$2:$B$121=H$2)*('Cevap Anahtarı'!$C$2:$C$121&lt;&gt;"")*(MID($D256,'Cevap Anahtarı'!$A$2:$A$121,1)='Cevap Anahtarı'!$C$2:$C$121)))</f>
        <v/>
      </c>
      <c r="I256" s="14">
        <f>IF($B256="","",SUMPRODUCT(('Cevap Anahtarı'!$B$2:$B$121=H$2)*('Cevap Anahtarı'!$C$2:$C$121&lt;&gt;"")*(MID($D256,'Cevap Anahtarı'!$A$2:$A$121,1)&lt;&gt;"")*ISNUMBER(FIND(UPPER(MID($D256,'Cevap Anahtarı'!$A$2:$A$121,1)),"ABCDE"))*(MID($D256,'Cevap Anahtarı'!$A$2:$A$121,1)&lt;&gt;'Cevap Anahtarı'!$C$2:$C$121)))</f>
        <v/>
      </c>
      <c r="J256" s="15">
        <f>IF($B256="","",ROUND(H256-IF(Ayarlar!$B$6&gt;0,I256/Ayarlar!$B$6,0),2))</f>
        <v/>
      </c>
      <c r="K256" s="14">
        <f>IF($B256="","",SUMPRODUCT(('Cevap Anahtarı'!$B$2:$B$121=K$2)*('Cevap Anahtarı'!$C$2:$C$121&lt;&gt;"")*(MID($D256,'Cevap Anahtarı'!$A$2:$A$121,1)='Cevap Anahtarı'!$C$2:$C$121)))</f>
        <v/>
      </c>
      <c r="L256" s="14">
        <f>IF($B256="","",SUMPRODUCT(('Cevap Anahtarı'!$B$2:$B$121=K$2)*('Cevap Anahtarı'!$C$2:$C$121&lt;&gt;"")*(MID($D256,'Cevap Anahtarı'!$A$2:$A$121,1)&lt;&gt;"")*ISNUMBER(FIND(UPPER(MID($D256,'Cevap Anahtarı'!$A$2:$A$121,1)),"ABCDE"))*(MID($D256,'Cevap Anahtarı'!$A$2:$A$121,1)&lt;&gt;'Cevap Anahtarı'!$C$2:$C$121)))</f>
        <v/>
      </c>
      <c r="M256" s="15">
        <f>IF($B256="","",ROUND(K256-IF(Ayarlar!$B$6&gt;0,L256/Ayarlar!$B$6,0),2))</f>
        <v/>
      </c>
      <c r="N256" s="14">
        <f>IF($B256="","",SUMPRODUCT(('Cevap Anahtarı'!$B$2:$B$121=N$2)*('Cevap Anahtarı'!$C$2:$C$121&lt;&gt;"")*(MID($D256,'Cevap Anahtarı'!$A$2:$A$121,1)='Cevap Anahtarı'!$C$2:$C$121)))</f>
        <v/>
      </c>
      <c r="O256" s="14">
        <f>IF($B256="","",SUMPRODUCT(('Cevap Anahtarı'!$B$2:$B$121=N$2)*('Cevap Anahtarı'!$C$2:$C$121&lt;&gt;"")*(MID($D256,'Cevap Anahtarı'!$A$2:$A$121,1)&lt;&gt;"")*ISNUMBER(FIND(UPPER(MID($D256,'Cevap Anahtarı'!$A$2:$A$121,1)),"ABCDE"))*(MID($D256,'Cevap Anahtarı'!$A$2:$A$121,1)&lt;&gt;'Cevap Anahtarı'!$C$2:$C$121)))</f>
        <v/>
      </c>
      <c r="P256" s="15">
        <f>IF($B256="","",ROUND(N256-IF(Ayarlar!$B$6&gt;0,O256/Ayarlar!$B$6,0),2))</f>
        <v/>
      </c>
      <c r="Q256" s="14">
        <f>IF($B256="","",SUMPRODUCT(('Cevap Anahtarı'!$B$2:$B$121=Q$2)*('Cevap Anahtarı'!$C$2:$C$121&lt;&gt;"")*(MID($D256,'Cevap Anahtarı'!$A$2:$A$121,1)='Cevap Anahtarı'!$C$2:$C$121)))</f>
        <v/>
      </c>
      <c r="R256" s="14">
        <f>IF($B256="","",SUMPRODUCT(('Cevap Anahtarı'!$B$2:$B$121=Q$2)*('Cevap Anahtarı'!$C$2:$C$121&lt;&gt;"")*(MID($D256,'Cevap Anahtarı'!$A$2:$A$121,1)&lt;&gt;"")*ISNUMBER(FIND(UPPER(MID($D256,'Cevap Anahtarı'!$A$2:$A$121,1)),"ABCDE"))*(MID($D256,'Cevap Anahtarı'!$A$2:$A$121,1)&lt;&gt;'Cevap Anahtarı'!$C$2:$C$121)))</f>
        <v/>
      </c>
      <c r="S256" s="15">
        <f>IF($B256="","",ROUND(Q256-IF(Ayarlar!$B$6&gt;0,R256/Ayarlar!$B$6,0),2))</f>
        <v/>
      </c>
      <c r="T256" s="14">
        <f>IF($B256="","",SUMPRODUCT(('Cevap Anahtarı'!$B$2:$B$121=T$2)*('Cevap Anahtarı'!$C$2:$C$121&lt;&gt;"")*(MID($D256,'Cevap Anahtarı'!$A$2:$A$121,1)='Cevap Anahtarı'!$C$2:$C$121)))</f>
        <v/>
      </c>
      <c r="U256" s="14">
        <f>IF($B256="","",SUMPRODUCT(('Cevap Anahtarı'!$B$2:$B$121=T$2)*('Cevap Anahtarı'!$C$2:$C$121&lt;&gt;"")*(MID($D256,'Cevap Anahtarı'!$A$2:$A$121,1)&lt;&gt;"")*ISNUMBER(FIND(UPPER(MID($D256,'Cevap Anahtarı'!$A$2:$A$121,1)),"ABCDE"))*(MID($D256,'Cevap Anahtarı'!$A$2:$A$121,1)&lt;&gt;'Cevap Anahtarı'!$C$2:$C$121)))</f>
        <v/>
      </c>
      <c r="V256" s="15">
        <f>IF($B256="","",ROUND(T256-IF(Ayarlar!$B$6&gt;0,U256/Ayarlar!$B$6,0),2))</f>
        <v/>
      </c>
      <c r="W256" s="15">
        <f>IF($B256="","",G256+J256+M256+P256+S256+V256)</f>
        <v/>
      </c>
      <c r="X256" s="14">
        <f>IF($B256="","",RANK(W256,$W$4:$W$503))</f>
        <v/>
      </c>
    </row>
    <row r="257">
      <c r="E257" s="14">
        <f>IF($B257="","",SUMPRODUCT(('Cevap Anahtarı'!$B$2:$B$121=E$2)*('Cevap Anahtarı'!$C$2:$C$121&lt;&gt;"")*(MID($D257,'Cevap Anahtarı'!$A$2:$A$121,1)='Cevap Anahtarı'!$C$2:$C$121)))</f>
        <v/>
      </c>
      <c r="F257" s="14">
        <f>IF($B257="","",SUMPRODUCT(('Cevap Anahtarı'!$B$2:$B$121=E$2)*('Cevap Anahtarı'!$C$2:$C$121&lt;&gt;"")*(MID($D257,'Cevap Anahtarı'!$A$2:$A$121,1)&lt;&gt;"")*ISNUMBER(FIND(UPPER(MID($D257,'Cevap Anahtarı'!$A$2:$A$121,1)),"ABCDE"))*(MID($D257,'Cevap Anahtarı'!$A$2:$A$121,1)&lt;&gt;'Cevap Anahtarı'!$C$2:$C$121)))</f>
        <v/>
      </c>
      <c r="G257" s="15">
        <f>IF($B257="","",ROUND(E257-IF(Ayarlar!$B$6&gt;0,F257/Ayarlar!$B$6,0),2))</f>
        <v/>
      </c>
      <c r="H257" s="14">
        <f>IF($B257="","",SUMPRODUCT(('Cevap Anahtarı'!$B$2:$B$121=H$2)*('Cevap Anahtarı'!$C$2:$C$121&lt;&gt;"")*(MID($D257,'Cevap Anahtarı'!$A$2:$A$121,1)='Cevap Anahtarı'!$C$2:$C$121)))</f>
        <v/>
      </c>
      <c r="I257" s="14">
        <f>IF($B257="","",SUMPRODUCT(('Cevap Anahtarı'!$B$2:$B$121=H$2)*('Cevap Anahtarı'!$C$2:$C$121&lt;&gt;"")*(MID($D257,'Cevap Anahtarı'!$A$2:$A$121,1)&lt;&gt;"")*ISNUMBER(FIND(UPPER(MID($D257,'Cevap Anahtarı'!$A$2:$A$121,1)),"ABCDE"))*(MID($D257,'Cevap Anahtarı'!$A$2:$A$121,1)&lt;&gt;'Cevap Anahtarı'!$C$2:$C$121)))</f>
        <v/>
      </c>
      <c r="J257" s="15">
        <f>IF($B257="","",ROUND(H257-IF(Ayarlar!$B$6&gt;0,I257/Ayarlar!$B$6,0),2))</f>
        <v/>
      </c>
      <c r="K257" s="14">
        <f>IF($B257="","",SUMPRODUCT(('Cevap Anahtarı'!$B$2:$B$121=K$2)*('Cevap Anahtarı'!$C$2:$C$121&lt;&gt;"")*(MID($D257,'Cevap Anahtarı'!$A$2:$A$121,1)='Cevap Anahtarı'!$C$2:$C$121)))</f>
        <v/>
      </c>
      <c r="L257" s="14">
        <f>IF($B257="","",SUMPRODUCT(('Cevap Anahtarı'!$B$2:$B$121=K$2)*('Cevap Anahtarı'!$C$2:$C$121&lt;&gt;"")*(MID($D257,'Cevap Anahtarı'!$A$2:$A$121,1)&lt;&gt;"")*ISNUMBER(FIND(UPPER(MID($D257,'Cevap Anahtarı'!$A$2:$A$121,1)),"ABCDE"))*(MID($D257,'Cevap Anahtarı'!$A$2:$A$121,1)&lt;&gt;'Cevap Anahtarı'!$C$2:$C$121)))</f>
        <v/>
      </c>
      <c r="M257" s="15">
        <f>IF($B257="","",ROUND(K257-IF(Ayarlar!$B$6&gt;0,L257/Ayarlar!$B$6,0),2))</f>
        <v/>
      </c>
      <c r="N257" s="14">
        <f>IF($B257="","",SUMPRODUCT(('Cevap Anahtarı'!$B$2:$B$121=N$2)*('Cevap Anahtarı'!$C$2:$C$121&lt;&gt;"")*(MID($D257,'Cevap Anahtarı'!$A$2:$A$121,1)='Cevap Anahtarı'!$C$2:$C$121)))</f>
        <v/>
      </c>
      <c r="O257" s="14">
        <f>IF($B257="","",SUMPRODUCT(('Cevap Anahtarı'!$B$2:$B$121=N$2)*('Cevap Anahtarı'!$C$2:$C$121&lt;&gt;"")*(MID($D257,'Cevap Anahtarı'!$A$2:$A$121,1)&lt;&gt;"")*ISNUMBER(FIND(UPPER(MID($D257,'Cevap Anahtarı'!$A$2:$A$121,1)),"ABCDE"))*(MID($D257,'Cevap Anahtarı'!$A$2:$A$121,1)&lt;&gt;'Cevap Anahtarı'!$C$2:$C$121)))</f>
        <v/>
      </c>
      <c r="P257" s="15">
        <f>IF($B257="","",ROUND(N257-IF(Ayarlar!$B$6&gt;0,O257/Ayarlar!$B$6,0),2))</f>
        <v/>
      </c>
      <c r="Q257" s="14">
        <f>IF($B257="","",SUMPRODUCT(('Cevap Anahtarı'!$B$2:$B$121=Q$2)*('Cevap Anahtarı'!$C$2:$C$121&lt;&gt;"")*(MID($D257,'Cevap Anahtarı'!$A$2:$A$121,1)='Cevap Anahtarı'!$C$2:$C$121)))</f>
        <v/>
      </c>
      <c r="R257" s="14">
        <f>IF($B257="","",SUMPRODUCT(('Cevap Anahtarı'!$B$2:$B$121=Q$2)*('Cevap Anahtarı'!$C$2:$C$121&lt;&gt;"")*(MID($D257,'Cevap Anahtarı'!$A$2:$A$121,1)&lt;&gt;"")*ISNUMBER(FIND(UPPER(MID($D257,'Cevap Anahtarı'!$A$2:$A$121,1)),"ABCDE"))*(MID($D257,'Cevap Anahtarı'!$A$2:$A$121,1)&lt;&gt;'Cevap Anahtarı'!$C$2:$C$121)))</f>
        <v/>
      </c>
      <c r="S257" s="15">
        <f>IF($B257="","",ROUND(Q257-IF(Ayarlar!$B$6&gt;0,R257/Ayarlar!$B$6,0),2))</f>
        <v/>
      </c>
      <c r="T257" s="14">
        <f>IF($B257="","",SUMPRODUCT(('Cevap Anahtarı'!$B$2:$B$121=T$2)*('Cevap Anahtarı'!$C$2:$C$121&lt;&gt;"")*(MID($D257,'Cevap Anahtarı'!$A$2:$A$121,1)='Cevap Anahtarı'!$C$2:$C$121)))</f>
        <v/>
      </c>
      <c r="U257" s="14">
        <f>IF($B257="","",SUMPRODUCT(('Cevap Anahtarı'!$B$2:$B$121=T$2)*('Cevap Anahtarı'!$C$2:$C$121&lt;&gt;"")*(MID($D257,'Cevap Anahtarı'!$A$2:$A$121,1)&lt;&gt;"")*ISNUMBER(FIND(UPPER(MID($D257,'Cevap Anahtarı'!$A$2:$A$121,1)),"ABCDE"))*(MID($D257,'Cevap Anahtarı'!$A$2:$A$121,1)&lt;&gt;'Cevap Anahtarı'!$C$2:$C$121)))</f>
        <v/>
      </c>
      <c r="V257" s="15">
        <f>IF($B257="","",ROUND(T257-IF(Ayarlar!$B$6&gt;0,U257/Ayarlar!$B$6,0),2))</f>
        <v/>
      </c>
      <c r="W257" s="15">
        <f>IF($B257="","",G257+J257+M257+P257+S257+V257)</f>
        <v/>
      </c>
      <c r="X257" s="14">
        <f>IF($B257="","",RANK(W257,$W$4:$W$503))</f>
        <v/>
      </c>
    </row>
    <row r="258">
      <c r="E258" s="14">
        <f>IF($B258="","",SUMPRODUCT(('Cevap Anahtarı'!$B$2:$B$121=E$2)*('Cevap Anahtarı'!$C$2:$C$121&lt;&gt;"")*(MID($D258,'Cevap Anahtarı'!$A$2:$A$121,1)='Cevap Anahtarı'!$C$2:$C$121)))</f>
        <v/>
      </c>
      <c r="F258" s="14">
        <f>IF($B258="","",SUMPRODUCT(('Cevap Anahtarı'!$B$2:$B$121=E$2)*('Cevap Anahtarı'!$C$2:$C$121&lt;&gt;"")*(MID($D258,'Cevap Anahtarı'!$A$2:$A$121,1)&lt;&gt;"")*ISNUMBER(FIND(UPPER(MID($D258,'Cevap Anahtarı'!$A$2:$A$121,1)),"ABCDE"))*(MID($D258,'Cevap Anahtarı'!$A$2:$A$121,1)&lt;&gt;'Cevap Anahtarı'!$C$2:$C$121)))</f>
        <v/>
      </c>
      <c r="G258" s="15">
        <f>IF($B258="","",ROUND(E258-IF(Ayarlar!$B$6&gt;0,F258/Ayarlar!$B$6,0),2))</f>
        <v/>
      </c>
      <c r="H258" s="14">
        <f>IF($B258="","",SUMPRODUCT(('Cevap Anahtarı'!$B$2:$B$121=H$2)*('Cevap Anahtarı'!$C$2:$C$121&lt;&gt;"")*(MID($D258,'Cevap Anahtarı'!$A$2:$A$121,1)='Cevap Anahtarı'!$C$2:$C$121)))</f>
        <v/>
      </c>
      <c r="I258" s="14">
        <f>IF($B258="","",SUMPRODUCT(('Cevap Anahtarı'!$B$2:$B$121=H$2)*('Cevap Anahtarı'!$C$2:$C$121&lt;&gt;"")*(MID($D258,'Cevap Anahtarı'!$A$2:$A$121,1)&lt;&gt;"")*ISNUMBER(FIND(UPPER(MID($D258,'Cevap Anahtarı'!$A$2:$A$121,1)),"ABCDE"))*(MID($D258,'Cevap Anahtarı'!$A$2:$A$121,1)&lt;&gt;'Cevap Anahtarı'!$C$2:$C$121)))</f>
        <v/>
      </c>
      <c r="J258" s="15">
        <f>IF($B258="","",ROUND(H258-IF(Ayarlar!$B$6&gt;0,I258/Ayarlar!$B$6,0),2))</f>
        <v/>
      </c>
      <c r="K258" s="14">
        <f>IF($B258="","",SUMPRODUCT(('Cevap Anahtarı'!$B$2:$B$121=K$2)*('Cevap Anahtarı'!$C$2:$C$121&lt;&gt;"")*(MID($D258,'Cevap Anahtarı'!$A$2:$A$121,1)='Cevap Anahtarı'!$C$2:$C$121)))</f>
        <v/>
      </c>
      <c r="L258" s="14">
        <f>IF($B258="","",SUMPRODUCT(('Cevap Anahtarı'!$B$2:$B$121=K$2)*('Cevap Anahtarı'!$C$2:$C$121&lt;&gt;"")*(MID($D258,'Cevap Anahtarı'!$A$2:$A$121,1)&lt;&gt;"")*ISNUMBER(FIND(UPPER(MID($D258,'Cevap Anahtarı'!$A$2:$A$121,1)),"ABCDE"))*(MID($D258,'Cevap Anahtarı'!$A$2:$A$121,1)&lt;&gt;'Cevap Anahtarı'!$C$2:$C$121)))</f>
        <v/>
      </c>
      <c r="M258" s="15">
        <f>IF($B258="","",ROUND(K258-IF(Ayarlar!$B$6&gt;0,L258/Ayarlar!$B$6,0),2))</f>
        <v/>
      </c>
      <c r="N258" s="14">
        <f>IF($B258="","",SUMPRODUCT(('Cevap Anahtarı'!$B$2:$B$121=N$2)*('Cevap Anahtarı'!$C$2:$C$121&lt;&gt;"")*(MID($D258,'Cevap Anahtarı'!$A$2:$A$121,1)='Cevap Anahtarı'!$C$2:$C$121)))</f>
        <v/>
      </c>
      <c r="O258" s="14">
        <f>IF($B258="","",SUMPRODUCT(('Cevap Anahtarı'!$B$2:$B$121=N$2)*('Cevap Anahtarı'!$C$2:$C$121&lt;&gt;"")*(MID($D258,'Cevap Anahtarı'!$A$2:$A$121,1)&lt;&gt;"")*ISNUMBER(FIND(UPPER(MID($D258,'Cevap Anahtarı'!$A$2:$A$121,1)),"ABCDE"))*(MID($D258,'Cevap Anahtarı'!$A$2:$A$121,1)&lt;&gt;'Cevap Anahtarı'!$C$2:$C$121)))</f>
        <v/>
      </c>
      <c r="P258" s="15">
        <f>IF($B258="","",ROUND(N258-IF(Ayarlar!$B$6&gt;0,O258/Ayarlar!$B$6,0),2))</f>
        <v/>
      </c>
      <c r="Q258" s="14">
        <f>IF($B258="","",SUMPRODUCT(('Cevap Anahtarı'!$B$2:$B$121=Q$2)*('Cevap Anahtarı'!$C$2:$C$121&lt;&gt;"")*(MID($D258,'Cevap Anahtarı'!$A$2:$A$121,1)='Cevap Anahtarı'!$C$2:$C$121)))</f>
        <v/>
      </c>
      <c r="R258" s="14">
        <f>IF($B258="","",SUMPRODUCT(('Cevap Anahtarı'!$B$2:$B$121=Q$2)*('Cevap Anahtarı'!$C$2:$C$121&lt;&gt;"")*(MID($D258,'Cevap Anahtarı'!$A$2:$A$121,1)&lt;&gt;"")*ISNUMBER(FIND(UPPER(MID($D258,'Cevap Anahtarı'!$A$2:$A$121,1)),"ABCDE"))*(MID($D258,'Cevap Anahtarı'!$A$2:$A$121,1)&lt;&gt;'Cevap Anahtarı'!$C$2:$C$121)))</f>
        <v/>
      </c>
      <c r="S258" s="15">
        <f>IF($B258="","",ROUND(Q258-IF(Ayarlar!$B$6&gt;0,R258/Ayarlar!$B$6,0),2))</f>
        <v/>
      </c>
      <c r="T258" s="14">
        <f>IF($B258="","",SUMPRODUCT(('Cevap Anahtarı'!$B$2:$B$121=T$2)*('Cevap Anahtarı'!$C$2:$C$121&lt;&gt;"")*(MID($D258,'Cevap Anahtarı'!$A$2:$A$121,1)='Cevap Anahtarı'!$C$2:$C$121)))</f>
        <v/>
      </c>
      <c r="U258" s="14">
        <f>IF($B258="","",SUMPRODUCT(('Cevap Anahtarı'!$B$2:$B$121=T$2)*('Cevap Anahtarı'!$C$2:$C$121&lt;&gt;"")*(MID($D258,'Cevap Anahtarı'!$A$2:$A$121,1)&lt;&gt;"")*ISNUMBER(FIND(UPPER(MID($D258,'Cevap Anahtarı'!$A$2:$A$121,1)),"ABCDE"))*(MID($D258,'Cevap Anahtarı'!$A$2:$A$121,1)&lt;&gt;'Cevap Anahtarı'!$C$2:$C$121)))</f>
        <v/>
      </c>
      <c r="V258" s="15">
        <f>IF($B258="","",ROUND(T258-IF(Ayarlar!$B$6&gt;0,U258/Ayarlar!$B$6,0),2))</f>
        <v/>
      </c>
      <c r="W258" s="15">
        <f>IF($B258="","",G258+J258+M258+P258+S258+V258)</f>
        <v/>
      </c>
      <c r="X258" s="14">
        <f>IF($B258="","",RANK(W258,$W$4:$W$503))</f>
        <v/>
      </c>
    </row>
    <row r="259">
      <c r="E259" s="14">
        <f>IF($B259="","",SUMPRODUCT(('Cevap Anahtarı'!$B$2:$B$121=E$2)*('Cevap Anahtarı'!$C$2:$C$121&lt;&gt;"")*(MID($D259,'Cevap Anahtarı'!$A$2:$A$121,1)='Cevap Anahtarı'!$C$2:$C$121)))</f>
        <v/>
      </c>
      <c r="F259" s="14">
        <f>IF($B259="","",SUMPRODUCT(('Cevap Anahtarı'!$B$2:$B$121=E$2)*('Cevap Anahtarı'!$C$2:$C$121&lt;&gt;"")*(MID($D259,'Cevap Anahtarı'!$A$2:$A$121,1)&lt;&gt;"")*ISNUMBER(FIND(UPPER(MID($D259,'Cevap Anahtarı'!$A$2:$A$121,1)),"ABCDE"))*(MID($D259,'Cevap Anahtarı'!$A$2:$A$121,1)&lt;&gt;'Cevap Anahtarı'!$C$2:$C$121)))</f>
        <v/>
      </c>
      <c r="G259" s="15">
        <f>IF($B259="","",ROUND(E259-IF(Ayarlar!$B$6&gt;0,F259/Ayarlar!$B$6,0),2))</f>
        <v/>
      </c>
      <c r="H259" s="14">
        <f>IF($B259="","",SUMPRODUCT(('Cevap Anahtarı'!$B$2:$B$121=H$2)*('Cevap Anahtarı'!$C$2:$C$121&lt;&gt;"")*(MID($D259,'Cevap Anahtarı'!$A$2:$A$121,1)='Cevap Anahtarı'!$C$2:$C$121)))</f>
        <v/>
      </c>
      <c r="I259" s="14">
        <f>IF($B259="","",SUMPRODUCT(('Cevap Anahtarı'!$B$2:$B$121=H$2)*('Cevap Anahtarı'!$C$2:$C$121&lt;&gt;"")*(MID($D259,'Cevap Anahtarı'!$A$2:$A$121,1)&lt;&gt;"")*ISNUMBER(FIND(UPPER(MID($D259,'Cevap Anahtarı'!$A$2:$A$121,1)),"ABCDE"))*(MID($D259,'Cevap Anahtarı'!$A$2:$A$121,1)&lt;&gt;'Cevap Anahtarı'!$C$2:$C$121)))</f>
        <v/>
      </c>
      <c r="J259" s="15">
        <f>IF($B259="","",ROUND(H259-IF(Ayarlar!$B$6&gt;0,I259/Ayarlar!$B$6,0),2))</f>
        <v/>
      </c>
      <c r="K259" s="14">
        <f>IF($B259="","",SUMPRODUCT(('Cevap Anahtarı'!$B$2:$B$121=K$2)*('Cevap Anahtarı'!$C$2:$C$121&lt;&gt;"")*(MID($D259,'Cevap Anahtarı'!$A$2:$A$121,1)='Cevap Anahtarı'!$C$2:$C$121)))</f>
        <v/>
      </c>
      <c r="L259" s="14">
        <f>IF($B259="","",SUMPRODUCT(('Cevap Anahtarı'!$B$2:$B$121=K$2)*('Cevap Anahtarı'!$C$2:$C$121&lt;&gt;"")*(MID($D259,'Cevap Anahtarı'!$A$2:$A$121,1)&lt;&gt;"")*ISNUMBER(FIND(UPPER(MID($D259,'Cevap Anahtarı'!$A$2:$A$121,1)),"ABCDE"))*(MID($D259,'Cevap Anahtarı'!$A$2:$A$121,1)&lt;&gt;'Cevap Anahtarı'!$C$2:$C$121)))</f>
        <v/>
      </c>
      <c r="M259" s="15">
        <f>IF($B259="","",ROUND(K259-IF(Ayarlar!$B$6&gt;0,L259/Ayarlar!$B$6,0),2))</f>
        <v/>
      </c>
      <c r="N259" s="14">
        <f>IF($B259="","",SUMPRODUCT(('Cevap Anahtarı'!$B$2:$B$121=N$2)*('Cevap Anahtarı'!$C$2:$C$121&lt;&gt;"")*(MID($D259,'Cevap Anahtarı'!$A$2:$A$121,1)='Cevap Anahtarı'!$C$2:$C$121)))</f>
        <v/>
      </c>
      <c r="O259" s="14">
        <f>IF($B259="","",SUMPRODUCT(('Cevap Anahtarı'!$B$2:$B$121=N$2)*('Cevap Anahtarı'!$C$2:$C$121&lt;&gt;"")*(MID($D259,'Cevap Anahtarı'!$A$2:$A$121,1)&lt;&gt;"")*ISNUMBER(FIND(UPPER(MID($D259,'Cevap Anahtarı'!$A$2:$A$121,1)),"ABCDE"))*(MID($D259,'Cevap Anahtarı'!$A$2:$A$121,1)&lt;&gt;'Cevap Anahtarı'!$C$2:$C$121)))</f>
        <v/>
      </c>
      <c r="P259" s="15">
        <f>IF($B259="","",ROUND(N259-IF(Ayarlar!$B$6&gt;0,O259/Ayarlar!$B$6,0),2))</f>
        <v/>
      </c>
      <c r="Q259" s="14">
        <f>IF($B259="","",SUMPRODUCT(('Cevap Anahtarı'!$B$2:$B$121=Q$2)*('Cevap Anahtarı'!$C$2:$C$121&lt;&gt;"")*(MID($D259,'Cevap Anahtarı'!$A$2:$A$121,1)='Cevap Anahtarı'!$C$2:$C$121)))</f>
        <v/>
      </c>
      <c r="R259" s="14">
        <f>IF($B259="","",SUMPRODUCT(('Cevap Anahtarı'!$B$2:$B$121=Q$2)*('Cevap Anahtarı'!$C$2:$C$121&lt;&gt;"")*(MID($D259,'Cevap Anahtarı'!$A$2:$A$121,1)&lt;&gt;"")*ISNUMBER(FIND(UPPER(MID($D259,'Cevap Anahtarı'!$A$2:$A$121,1)),"ABCDE"))*(MID($D259,'Cevap Anahtarı'!$A$2:$A$121,1)&lt;&gt;'Cevap Anahtarı'!$C$2:$C$121)))</f>
        <v/>
      </c>
      <c r="S259" s="15">
        <f>IF($B259="","",ROUND(Q259-IF(Ayarlar!$B$6&gt;0,R259/Ayarlar!$B$6,0),2))</f>
        <v/>
      </c>
      <c r="T259" s="14">
        <f>IF($B259="","",SUMPRODUCT(('Cevap Anahtarı'!$B$2:$B$121=T$2)*('Cevap Anahtarı'!$C$2:$C$121&lt;&gt;"")*(MID($D259,'Cevap Anahtarı'!$A$2:$A$121,1)='Cevap Anahtarı'!$C$2:$C$121)))</f>
        <v/>
      </c>
      <c r="U259" s="14">
        <f>IF($B259="","",SUMPRODUCT(('Cevap Anahtarı'!$B$2:$B$121=T$2)*('Cevap Anahtarı'!$C$2:$C$121&lt;&gt;"")*(MID($D259,'Cevap Anahtarı'!$A$2:$A$121,1)&lt;&gt;"")*ISNUMBER(FIND(UPPER(MID($D259,'Cevap Anahtarı'!$A$2:$A$121,1)),"ABCDE"))*(MID($D259,'Cevap Anahtarı'!$A$2:$A$121,1)&lt;&gt;'Cevap Anahtarı'!$C$2:$C$121)))</f>
        <v/>
      </c>
      <c r="V259" s="15">
        <f>IF($B259="","",ROUND(T259-IF(Ayarlar!$B$6&gt;0,U259/Ayarlar!$B$6,0),2))</f>
        <v/>
      </c>
      <c r="W259" s="15">
        <f>IF($B259="","",G259+J259+M259+P259+S259+V259)</f>
        <v/>
      </c>
      <c r="X259" s="14">
        <f>IF($B259="","",RANK(W259,$W$4:$W$503))</f>
        <v/>
      </c>
    </row>
    <row r="260">
      <c r="E260" s="14">
        <f>IF($B260="","",SUMPRODUCT(('Cevap Anahtarı'!$B$2:$B$121=E$2)*('Cevap Anahtarı'!$C$2:$C$121&lt;&gt;"")*(MID($D260,'Cevap Anahtarı'!$A$2:$A$121,1)='Cevap Anahtarı'!$C$2:$C$121)))</f>
        <v/>
      </c>
      <c r="F260" s="14">
        <f>IF($B260="","",SUMPRODUCT(('Cevap Anahtarı'!$B$2:$B$121=E$2)*('Cevap Anahtarı'!$C$2:$C$121&lt;&gt;"")*(MID($D260,'Cevap Anahtarı'!$A$2:$A$121,1)&lt;&gt;"")*ISNUMBER(FIND(UPPER(MID($D260,'Cevap Anahtarı'!$A$2:$A$121,1)),"ABCDE"))*(MID($D260,'Cevap Anahtarı'!$A$2:$A$121,1)&lt;&gt;'Cevap Anahtarı'!$C$2:$C$121)))</f>
        <v/>
      </c>
      <c r="G260" s="15">
        <f>IF($B260="","",ROUND(E260-IF(Ayarlar!$B$6&gt;0,F260/Ayarlar!$B$6,0),2))</f>
        <v/>
      </c>
      <c r="H260" s="14">
        <f>IF($B260="","",SUMPRODUCT(('Cevap Anahtarı'!$B$2:$B$121=H$2)*('Cevap Anahtarı'!$C$2:$C$121&lt;&gt;"")*(MID($D260,'Cevap Anahtarı'!$A$2:$A$121,1)='Cevap Anahtarı'!$C$2:$C$121)))</f>
        <v/>
      </c>
      <c r="I260" s="14">
        <f>IF($B260="","",SUMPRODUCT(('Cevap Anahtarı'!$B$2:$B$121=H$2)*('Cevap Anahtarı'!$C$2:$C$121&lt;&gt;"")*(MID($D260,'Cevap Anahtarı'!$A$2:$A$121,1)&lt;&gt;"")*ISNUMBER(FIND(UPPER(MID($D260,'Cevap Anahtarı'!$A$2:$A$121,1)),"ABCDE"))*(MID($D260,'Cevap Anahtarı'!$A$2:$A$121,1)&lt;&gt;'Cevap Anahtarı'!$C$2:$C$121)))</f>
        <v/>
      </c>
      <c r="J260" s="15">
        <f>IF($B260="","",ROUND(H260-IF(Ayarlar!$B$6&gt;0,I260/Ayarlar!$B$6,0),2))</f>
        <v/>
      </c>
      <c r="K260" s="14">
        <f>IF($B260="","",SUMPRODUCT(('Cevap Anahtarı'!$B$2:$B$121=K$2)*('Cevap Anahtarı'!$C$2:$C$121&lt;&gt;"")*(MID($D260,'Cevap Anahtarı'!$A$2:$A$121,1)='Cevap Anahtarı'!$C$2:$C$121)))</f>
        <v/>
      </c>
      <c r="L260" s="14">
        <f>IF($B260="","",SUMPRODUCT(('Cevap Anahtarı'!$B$2:$B$121=K$2)*('Cevap Anahtarı'!$C$2:$C$121&lt;&gt;"")*(MID($D260,'Cevap Anahtarı'!$A$2:$A$121,1)&lt;&gt;"")*ISNUMBER(FIND(UPPER(MID($D260,'Cevap Anahtarı'!$A$2:$A$121,1)),"ABCDE"))*(MID($D260,'Cevap Anahtarı'!$A$2:$A$121,1)&lt;&gt;'Cevap Anahtarı'!$C$2:$C$121)))</f>
        <v/>
      </c>
      <c r="M260" s="15">
        <f>IF($B260="","",ROUND(K260-IF(Ayarlar!$B$6&gt;0,L260/Ayarlar!$B$6,0),2))</f>
        <v/>
      </c>
      <c r="N260" s="14">
        <f>IF($B260="","",SUMPRODUCT(('Cevap Anahtarı'!$B$2:$B$121=N$2)*('Cevap Anahtarı'!$C$2:$C$121&lt;&gt;"")*(MID($D260,'Cevap Anahtarı'!$A$2:$A$121,1)='Cevap Anahtarı'!$C$2:$C$121)))</f>
        <v/>
      </c>
      <c r="O260" s="14">
        <f>IF($B260="","",SUMPRODUCT(('Cevap Anahtarı'!$B$2:$B$121=N$2)*('Cevap Anahtarı'!$C$2:$C$121&lt;&gt;"")*(MID($D260,'Cevap Anahtarı'!$A$2:$A$121,1)&lt;&gt;"")*ISNUMBER(FIND(UPPER(MID($D260,'Cevap Anahtarı'!$A$2:$A$121,1)),"ABCDE"))*(MID($D260,'Cevap Anahtarı'!$A$2:$A$121,1)&lt;&gt;'Cevap Anahtarı'!$C$2:$C$121)))</f>
        <v/>
      </c>
      <c r="P260" s="15">
        <f>IF($B260="","",ROUND(N260-IF(Ayarlar!$B$6&gt;0,O260/Ayarlar!$B$6,0),2))</f>
        <v/>
      </c>
      <c r="Q260" s="14">
        <f>IF($B260="","",SUMPRODUCT(('Cevap Anahtarı'!$B$2:$B$121=Q$2)*('Cevap Anahtarı'!$C$2:$C$121&lt;&gt;"")*(MID($D260,'Cevap Anahtarı'!$A$2:$A$121,1)='Cevap Anahtarı'!$C$2:$C$121)))</f>
        <v/>
      </c>
      <c r="R260" s="14">
        <f>IF($B260="","",SUMPRODUCT(('Cevap Anahtarı'!$B$2:$B$121=Q$2)*('Cevap Anahtarı'!$C$2:$C$121&lt;&gt;"")*(MID($D260,'Cevap Anahtarı'!$A$2:$A$121,1)&lt;&gt;"")*ISNUMBER(FIND(UPPER(MID($D260,'Cevap Anahtarı'!$A$2:$A$121,1)),"ABCDE"))*(MID($D260,'Cevap Anahtarı'!$A$2:$A$121,1)&lt;&gt;'Cevap Anahtarı'!$C$2:$C$121)))</f>
        <v/>
      </c>
      <c r="S260" s="15">
        <f>IF($B260="","",ROUND(Q260-IF(Ayarlar!$B$6&gt;0,R260/Ayarlar!$B$6,0),2))</f>
        <v/>
      </c>
      <c r="T260" s="14">
        <f>IF($B260="","",SUMPRODUCT(('Cevap Anahtarı'!$B$2:$B$121=T$2)*('Cevap Anahtarı'!$C$2:$C$121&lt;&gt;"")*(MID($D260,'Cevap Anahtarı'!$A$2:$A$121,1)='Cevap Anahtarı'!$C$2:$C$121)))</f>
        <v/>
      </c>
      <c r="U260" s="14">
        <f>IF($B260="","",SUMPRODUCT(('Cevap Anahtarı'!$B$2:$B$121=T$2)*('Cevap Anahtarı'!$C$2:$C$121&lt;&gt;"")*(MID($D260,'Cevap Anahtarı'!$A$2:$A$121,1)&lt;&gt;"")*ISNUMBER(FIND(UPPER(MID($D260,'Cevap Anahtarı'!$A$2:$A$121,1)),"ABCDE"))*(MID($D260,'Cevap Anahtarı'!$A$2:$A$121,1)&lt;&gt;'Cevap Anahtarı'!$C$2:$C$121)))</f>
        <v/>
      </c>
      <c r="V260" s="15">
        <f>IF($B260="","",ROUND(T260-IF(Ayarlar!$B$6&gt;0,U260/Ayarlar!$B$6,0),2))</f>
        <v/>
      </c>
      <c r="W260" s="15">
        <f>IF($B260="","",G260+J260+M260+P260+S260+V260)</f>
        <v/>
      </c>
      <c r="X260" s="14">
        <f>IF($B260="","",RANK(W260,$W$4:$W$503))</f>
        <v/>
      </c>
    </row>
    <row r="261">
      <c r="E261" s="14">
        <f>IF($B261="","",SUMPRODUCT(('Cevap Anahtarı'!$B$2:$B$121=E$2)*('Cevap Anahtarı'!$C$2:$C$121&lt;&gt;"")*(MID($D261,'Cevap Anahtarı'!$A$2:$A$121,1)='Cevap Anahtarı'!$C$2:$C$121)))</f>
        <v/>
      </c>
      <c r="F261" s="14">
        <f>IF($B261="","",SUMPRODUCT(('Cevap Anahtarı'!$B$2:$B$121=E$2)*('Cevap Anahtarı'!$C$2:$C$121&lt;&gt;"")*(MID($D261,'Cevap Anahtarı'!$A$2:$A$121,1)&lt;&gt;"")*ISNUMBER(FIND(UPPER(MID($D261,'Cevap Anahtarı'!$A$2:$A$121,1)),"ABCDE"))*(MID($D261,'Cevap Anahtarı'!$A$2:$A$121,1)&lt;&gt;'Cevap Anahtarı'!$C$2:$C$121)))</f>
        <v/>
      </c>
      <c r="G261" s="15">
        <f>IF($B261="","",ROUND(E261-IF(Ayarlar!$B$6&gt;0,F261/Ayarlar!$B$6,0),2))</f>
        <v/>
      </c>
      <c r="H261" s="14">
        <f>IF($B261="","",SUMPRODUCT(('Cevap Anahtarı'!$B$2:$B$121=H$2)*('Cevap Anahtarı'!$C$2:$C$121&lt;&gt;"")*(MID($D261,'Cevap Anahtarı'!$A$2:$A$121,1)='Cevap Anahtarı'!$C$2:$C$121)))</f>
        <v/>
      </c>
      <c r="I261" s="14">
        <f>IF($B261="","",SUMPRODUCT(('Cevap Anahtarı'!$B$2:$B$121=H$2)*('Cevap Anahtarı'!$C$2:$C$121&lt;&gt;"")*(MID($D261,'Cevap Anahtarı'!$A$2:$A$121,1)&lt;&gt;"")*ISNUMBER(FIND(UPPER(MID($D261,'Cevap Anahtarı'!$A$2:$A$121,1)),"ABCDE"))*(MID($D261,'Cevap Anahtarı'!$A$2:$A$121,1)&lt;&gt;'Cevap Anahtarı'!$C$2:$C$121)))</f>
        <v/>
      </c>
      <c r="J261" s="15">
        <f>IF($B261="","",ROUND(H261-IF(Ayarlar!$B$6&gt;0,I261/Ayarlar!$B$6,0),2))</f>
        <v/>
      </c>
      <c r="K261" s="14">
        <f>IF($B261="","",SUMPRODUCT(('Cevap Anahtarı'!$B$2:$B$121=K$2)*('Cevap Anahtarı'!$C$2:$C$121&lt;&gt;"")*(MID($D261,'Cevap Anahtarı'!$A$2:$A$121,1)='Cevap Anahtarı'!$C$2:$C$121)))</f>
        <v/>
      </c>
      <c r="L261" s="14">
        <f>IF($B261="","",SUMPRODUCT(('Cevap Anahtarı'!$B$2:$B$121=K$2)*('Cevap Anahtarı'!$C$2:$C$121&lt;&gt;"")*(MID($D261,'Cevap Anahtarı'!$A$2:$A$121,1)&lt;&gt;"")*ISNUMBER(FIND(UPPER(MID($D261,'Cevap Anahtarı'!$A$2:$A$121,1)),"ABCDE"))*(MID($D261,'Cevap Anahtarı'!$A$2:$A$121,1)&lt;&gt;'Cevap Anahtarı'!$C$2:$C$121)))</f>
        <v/>
      </c>
      <c r="M261" s="15">
        <f>IF($B261="","",ROUND(K261-IF(Ayarlar!$B$6&gt;0,L261/Ayarlar!$B$6,0),2))</f>
        <v/>
      </c>
      <c r="N261" s="14">
        <f>IF($B261="","",SUMPRODUCT(('Cevap Anahtarı'!$B$2:$B$121=N$2)*('Cevap Anahtarı'!$C$2:$C$121&lt;&gt;"")*(MID($D261,'Cevap Anahtarı'!$A$2:$A$121,1)='Cevap Anahtarı'!$C$2:$C$121)))</f>
        <v/>
      </c>
      <c r="O261" s="14">
        <f>IF($B261="","",SUMPRODUCT(('Cevap Anahtarı'!$B$2:$B$121=N$2)*('Cevap Anahtarı'!$C$2:$C$121&lt;&gt;"")*(MID($D261,'Cevap Anahtarı'!$A$2:$A$121,1)&lt;&gt;"")*ISNUMBER(FIND(UPPER(MID($D261,'Cevap Anahtarı'!$A$2:$A$121,1)),"ABCDE"))*(MID($D261,'Cevap Anahtarı'!$A$2:$A$121,1)&lt;&gt;'Cevap Anahtarı'!$C$2:$C$121)))</f>
        <v/>
      </c>
      <c r="P261" s="15">
        <f>IF($B261="","",ROUND(N261-IF(Ayarlar!$B$6&gt;0,O261/Ayarlar!$B$6,0),2))</f>
        <v/>
      </c>
      <c r="Q261" s="14">
        <f>IF($B261="","",SUMPRODUCT(('Cevap Anahtarı'!$B$2:$B$121=Q$2)*('Cevap Anahtarı'!$C$2:$C$121&lt;&gt;"")*(MID($D261,'Cevap Anahtarı'!$A$2:$A$121,1)='Cevap Anahtarı'!$C$2:$C$121)))</f>
        <v/>
      </c>
      <c r="R261" s="14">
        <f>IF($B261="","",SUMPRODUCT(('Cevap Anahtarı'!$B$2:$B$121=Q$2)*('Cevap Anahtarı'!$C$2:$C$121&lt;&gt;"")*(MID($D261,'Cevap Anahtarı'!$A$2:$A$121,1)&lt;&gt;"")*ISNUMBER(FIND(UPPER(MID($D261,'Cevap Anahtarı'!$A$2:$A$121,1)),"ABCDE"))*(MID($D261,'Cevap Anahtarı'!$A$2:$A$121,1)&lt;&gt;'Cevap Anahtarı'!$C$2:$C$121)))</f>
        <v/>
      </c>
      <c r="S261" s="15">
        <f>IF($B261="","",ROUND(Q261-IF(Ayarlar!$B$6&gt;0,R261/Ayarlar!$B$6,0),2))</f>
        <v/>
      </c>
      <c r="T261" s="14">
        <f>IF($B261="","",SUMPRODUCT(('Cevap Anahtarı'!$B$2:$B$121=T$2)*('Cevap Anahtarı'!$C$2:$C$121&lt;&gt;"")*(MID($D261,'Cevap Anahtarı'!$A$2:$A$121,1)='Cevap Anahtarı'!$C$2:$C$121)))</f>
        <v/>
      </c>
      <c r="U261" s="14">
        <f>IF($B261="","",SUMPRODUCT(('Cevap Anahtarı'!$B$2:$B$121=T$2)*('Cevap Anahtarı'!$C$2:$C$121&lt;&gt;"")*(MID($D261,'Cevap Anahtarı'!$A$2:$A$121,1)&lt;&gt;"")*ISNUMBER(FIND(UPPER(MID($D261,'Cevap Anahtarı'!$A$2:$A$121,1)),"ABCDE"))*(MID($D261,'Cevap Anahtarı'!$A$2:$A$121,1)&lt;&gt;'Cevap Anahtarı'!$C$2:$C$121)))</f>
        <v/>
      </c>
      <c r="V261" s="15">
        <f>IF($B261="","",ROUND(T261-IF(Ayarlar!$B$6&gt;0,U261/Ayarlar!$B$6,0),2))</f>
        <v/>
      </c>
      <c r="W261" s="15">
        <f>IF($B261="","",G261+J261+M261+P261+S261+V261)</f>
        <v/>
      </c>
      <c r="X261" s="14">
        <f>IF($B261="","",RANK(W261,$W$4:$W$503))</f>
        <v/>
      </c>
    </row>
    <row r="262">
      <c r="E262" s="14">
        <f>IF($B262="","",SUMPRODUCT(('Cevap Anahtarı'!$B$2:$B$121=E$2)*('Cevap Anahtarı'!$C$2:$C$121&lt;&gt;"")*(MID($D262,'Cevap Anahtarı'!$A$2:$A$121,1)='Cevap Anahtarı'!$C$2:$C$121)))</f>
        <v/>
      </c>
      <c r="F262" s="14">
        <f>IF($B262="","",SUMPRODUCT(('Cevap Anahtarı'!$B$2:$B$121=E$2)*('Cevap Anahtarı'!$C$2:$C$121&lt;&gt;"")*(MID($D262,'Cevap Anahtarı'!$A$2:$A$121,1)&lt;&gt;"")*ISNUMBER(FIND(UPPER(MID($D262,'Cevap Anahtarı'!$A$2:$A$121,1)),"ABCDE"))*(MID($D262,'Cevap Anahtarı'!$A$2:$A$121,1)&lt;&gt;'Cevap Anahtarı'!$C$2:$C$121)))</f>
        <v/>
      </c>
      <c r="G262" s="15">
        <f>IF($B262="","",ROUND(E262-IF(Ayarlar!$B$6&gt;0,F262/Ayarlar!$B$6,0),2))</f>
        <v/>
      </c>
      <c r="H262" s="14">
        <f>IF($B262="","",SUMPRODUCT(('Cevap Anahtarı'!$B$2:$B$121=H$2)*('Cevap Anahtarı'!$C$2:$C$121&lt;&gt;"")*(MID($D262,'Cevap Anahtarı'!$A$2:$A$121,1)='Cevap Anahtarı'!$C$2:$C$121)))</f>
        <v/>
      </c>
      <c r="I262" s="14">
        <f>IF($B262="","",SUMPRODUCT(('Cevap Anahtarı'!$B$2:$B$121=H$2)*('Cevap Anahtarı'!$C$2:$C$121&lt;&gt;"")*(MID($D262,'Cevap Anahtarı'!$A$2:$A$121,1)&lt;&gt;"")*ISNUMBER(FIND(UPPER(MID($D262,'Cevap Anahtarı'!$A$2:$A$121,1)),"ABCDE"))*(MID($D262,'Cevap Anahtarı'!$A$2:$A$121,1)&lt;&gt;'Cevap Anahtarı'!$C$2:$C$121)))</f>
        <v/>
      </c>
      <c r="J262" s="15">
        <f>IF($B262="","",ROUND(H262-IF(Ayarlar!$B$6&gt;0,I262/Ayarlar!$B$6,0),2))</f>
        <v/>
      </c>
      <c r="K262" s="14">
        <f>IF($B262="","",SUMPRODUCT(('Cevap Anahtarı'!$B$2:$B$121=K$2)*('Cevap Anahtarı'!$C$2:$C$121&lt;&gt;"")*(MID($D262,'Cevap Anahtarı'!$A$2:$A$121,1)='Cevap Anahtarı'!$C$2:$C$121)))</f>
        <v/>
      </c>
      <c r="L262" s="14">
        <f>IF($B262="","",SUMPRODUCT(('Cevap Anahtarı'!$B$2:$B$121=K$2)*('Cevap Anahtarı'!$C$2:$C$121&lt;&gt;"")*(MID($D262,'Cevap Anahtarı'!$A$2:$A$121,1)&lt;&gt;"")*ISNUMBER(FIND(UPPER(MID($D262,'Cevap Anahtarı'!$A$2:$A$121,1)),"ABCDE"))*(MID($D262,'Cevap Anahtarı'!$A$2:$A$121,1)&lt;&gt;'Cevap Anahtarı'!$C$2:$C$121)))</f>
        <v/>
      </c>
      <c r="M262" s="15">
        <f>IF($B262="","",ROUND(K262-IF(Ayarlar!$B$6&gt;0,L262/Ayarlar!$B$6,0),2))</f>
        <v/>
      </c>
      <c r="N262" s="14">
        <f>IF($B262="","",SUMPRODUCT(('Cevap Anahtarı'!$B$2:$B$121=N$2)*('Cevap Anahtarı'!$C$2:$C$121&lt;&gt;"")*(MID($D262,'Cevap Anahtarı'!$A$2:$A$121,1)='Cevap Anahtarı'!$C$2:$C$121)))</f>
        <v/>
      </c>
      <c r="O262" s="14">
        <f>IF($B262="","",SUMPRODUCT(('Cevap Anahtarı'!$B$2:$B$121=N$2)*('Cevap Anahtarı'!$C$2:$C$121&lt;&gt;"")*(MID($D262,'Cevap Anahtarı'!$A$2:$A$121,1)&lt;&gt;"")*ISNUMBER(FIND(UPPER(MID($D262,'Cevap Anahtarı'!$A$2:$A$121,1)),"ABCDE"))*(MID($D262,'Cevap Anahtarı'!$A$2:$A$121,1)&lt;&gt;'Cevap Anahtarı'!$C$2:$C$121)))</f>
        <v/>
      </c>
      <c r="P262" s="15">
        <f>IF($B262="","",ROUND(N262-IF(Ayarlar!$B$6&gt;0,O262/Ayarlar!$B$6,0),2))</f>
        <v/>
      </c>
      <c r="Q262" s="14">
        <f>IF($B262="","",SUMPRODUCT(('Cevap Anahtarı'!$B$2:$B$121=Q$2)*('Cevap Anahtarı'!$C$2:$C$121&lt;&gt;"")*(MID($D262,'Cevap Anahtarı'!$A$2:$A$121,1)='Cevap Anahtarı'!$C$2:$C$121)))</f>
        <v/>
      </c>
      <c r="R262" s="14">
        <f>IF($B262="","",SUMPRODUCT(('Cevap Anahtarı'!$B$2:$B$121=Q$2)*('Cevap Anahtarı'!$C$2:$C$121&lt;&gt;"")*(MID($D262,'Cevap Anahtarı'!$A$2:$A$121,1)&lt;&gt;"")*ISNUMBER(FIND(UPPER(MID($D262,'Cevap Anahtarı'!$A$2:$A$121,1)),"ABCDE"))*(MID($D262,'Cevap Anahtarı'!$A$2:$A$121,1)&lt;&gt;'Cevap Anahtarı'!$C$2:$C$121)))</f>
        <v/>
      </c>
      <c r="S262" s="15">
        <f>IF($B262="","",ROUND(Q262-IF(Ayarlar!$B$6&gt;0,R262/Ayarlar!$B$6,0),2))</f>
        <v/>
      </c>
      <c r="T262" s="14">
        <f>IF($B262="","",SUMPRODUCT(('Cevap Anahtarı'!$B$2:$B$121=T$2)*('Cevap Anahtarı'!$C$2:$C$121&lt;&gt;"")*(MID($D262,'Cevap Anahtarı'!$A$2:$A$121,1)='Cevap Anahtarı'!$C$2:$C$121)))</f>
        <v/>
      </c>
      <c r="U262" s="14">
        <f>IF($B262="","",SUMPRODUCT(('Cevap Anahtarı'!$B$2:$B$121=T$2)*('Cevap Anahtarı'!$C$2:$C$121&lt;&gt;"")*(MID($D262,'Cevap Anahtarı'!$A$2:$A$121,1)&lt;&gt;"")*ISNUMBER(FIND(UPPER(MID($D262,'Cevap Anahtarı'!$A$2:$A$121,1)),"ABCDE"))*(MID($D262,'Cevap Anahtarı'!$A$2:$A$121,1)&lt;&gt;'Cevap Anahtarı'!$C$2:$C$121)))</f>
        <v/>
      </c>
      <c r="V262" s="15">
        <f>IF($B262="","",ROUND(T262-IF(Ayarlar!$B$6&gt;0,U262/Ayarlar!$B$6,0),2))</f>
        <v/>
      </c>
      <c r="W262" s="15">
        <f>IF($B262="","",G262+J262+M262+P262+S262+V262)</f>
        <v/>
      </c>
      <c r="X262" s="14">
        <f>IF($B262="","",RANK(W262,$W$4:$W$503))</f>
        <v/>
      </c>
    </row>
    <row r="263">
      <c r="E263" s="14">
        <f>IF($B263="","",SUMPRODUCT(('Cevap Anahtarı'!$B$2:$B$121=E$2)*('Cevap Anahtarı'!$C$2:$C$121&lt;&gt;"")*(MID($D263,'Cevap Anahtarı'!$A$2:$A$121,1)='Cevap Anahtarı'!$C$2:$C$121)))</f>
        <v/>
      </c>
      <c r="F263" s="14">
        <f>IF($B263="","",SUMPRODUCT(('Cevap Anahtarı'!$B$2:$B$121=E$2)*('Cevap Anahtarı'!$C$2:$C$121&lt;&gt;"")*(MID($D263,'Cevap Anahtarı'!$A$2:$A$121,1)&lt;&gt;"")*ISNUMBER(FIND(UPPER(MID($D263,'Cevap Anahtarı'!$A$2:$A$121,1)),"ABCDE"))*(MID($D263,'Cevap Anahtarı'!$A$2:$A$121,1)&lt;&gt;'Cevap Anahtarı'!$C$2:$C$121)))</f>
        <v/>
      </c>
      <c r="G263" s="15">
        <f>IF($B263="","",ROUND(E263-IF(Ayarlar!$B$6&gt;0,F263/Ayarlar!$B$6,0),2))</f>
        <v/>
      </c>
      <c r="H263" s="14">
        <f>IF($B263="","",SUMPRODUCT(('Cevap Anahtarı'!$B$2:$B$121=H$2)*('Cevap Anahtarı'!$C$2:$C$121&lt;&gt;"")*(MID($D263,'Cevap Anahtarı'!$A$2:$A$121,1)='Cevap Anahtarı'!$C$2:$C$121)))</f>
        <v/>
      </c>
      <c r="I263" s="14">
        <f>IF($B263="","",SUMPRODUCT(('Cevap Anahtarı'!$B$2:$B$121=H$2)*('Cevap Anahtarı'!$C$2:$C$121&lt;&gt;"")*(MID($D263,'Cevap Anahtarı'!$A$2:$A$121,1)&lt;&gt;"")*ISNUMBER(FIND(UPPER(MID($D263,'Cevap Anahtarı'!$A$2:$A$121,1)),"ABCDE"))*(MID($D263,'Cevap Anahtarı'!$A$2:$A$121,1)&lt;&gt;'Cevap Anahtarı'!$C$2:$C$121)))</f>
        <v/>
      </c>
      <c r="J263" s="15">
        <f>IF($B263="","",ROUND(H263-IF(Ayarlar!$B$6&gt;0,I263/Ayarlar!$B$6,0),2))</f>
        <v/>
      </c>
      <c r="K263" s="14">
        <f>IF($B263="","",SUMPRODUCT(('Cevap Anahtarı'!$B$2:$B$121=K$2)*('Cevap Anahtarı'!$C$2:$C$121&lt;&gt;"")*(MID($D263,'Cevap Anahtarı'!$A$2:$A$121,1)='Cevap Anahtarı'!$C$2:$C$121)))</f>
        <v/>
      </c>
      <c r="L263" s="14">
        <f>IF($B263="","",SUMPRODUCT(('Cevap Anahtarı'!$B$2:$B$121=K$2)*('Cevap Anahtarı'!$C$2:$C$121&lt;&gt;"")*(MID($D263,'Cevap Anahtarı'!$A$2:$A$121,1)&lt;&gt;"")*ISNUMBER(FIND(UPPER(MID($D263,'Cevap Anahtarı'!$A$2:$A$121,1)),"ABCDE"))*(MID($D263,'Cevap Anahtarı'!$A$2:$A$121,1)&lt;&gt;'Cevap Anahtarı'!$C$2:$C$121)))</f>
        <v/>
      </c>
      <c r="M263" s="15">
        <f>IF($B263="","",ROUND(K263-IF(Ayarlar!$B$6&gt;0,L263/Ayarlar!$B$6,0),2))</f>
        <v/>
      </c>
      <c r="N263" s="14">
        <f>IF($B263="","",SUMPRODUCT(('Cevap Anahtarı'!$B$2:$B$121=N$2)*('Cevap Anahtarı'!$C$2:$C$121&lt;&gt;"")*(MID($D263,'Cevap Anahtarı'!$A$2:$A$121,1)='Cevap Anahtarı'!$C$2:$C$121)))</f>
        <v/>
      </c>
      <c r="O263" s="14">
        <f>IF($B263="","",SUMPRODUCT(('Cevap Anahtarı'!$B$2:$B$121=N$2)*('Cevap Anahtarı'!$C$2:$C$121&lt;&gt;"")*(MID($D263,'Cevap Anahtarı'!$A$2:$A$121,1)&lt;&gt;"")*ISNUMBER(FIND(UPPER(MID($D263,'Cevap Anahtarı'!$A$2:$A$121,1)),"ABCDE"))*(MID($D263,'Cevap Anahtarı'!$A$2:$A$121,1)&lt;&gt;'Cevap Anahtarı'!$C$2:$C$121)))</f>
        <v/>
      </c>
      <c r="P263" s="15">
        <f>IF($B263="","",ROUND(N263-IF(Ayarlar!$B$6&gt;0,O263/Ayarlar!$B$6,0),2))</f>
        <v/>
      </c>
      <c r="Q263" s="14">
        <f>IF($B263="","",SUMPRODUCT(('Cevap Anahtarı'!$B$2:$B$121=Q$2)*('Cevap Anahtarı'!$C$2:$C$121&lt;&gt;"")*(MID($D263,'Cevap Anahtarı'!$A$2:$A$121,1)='Cevap Anahtarı'!$C$2:$C$121)))</f>
        <v/>
      </c>
      <c r="R263" s="14">
        <f>IF($B263="","",SUMPRODUCT(('Cevap Anahtarı'!$B$2:$B$121=Q$2)*('Cevap Anahtarı'!$C$2:$C$121&lt;&gt;"")*(MID($D263,'Cevap Anahtarı'!$A$2:$A$121,1)&lt;&gt;"")*ISNUMBER(FIND(UPPER(MID($D263,'Cevap Anahtarı'!$A$2:$A$121,1)),"ABCDE"))*(MID($D263,'Cevap Anahtarı'!$A$2:$A$121,1)&lt;&gt;'Cevap Anahtarı'!$C$2:$C$121)))</f>
        <v/>
      </c>
      <c r="S263" s="15">
        <f>IF($B263="","",ROUND(Q263-IF(Ayarlar!$B$6&gt;0,R263/Ayarlar!$B$6,0),2))</f>
        <v/>
      </c>
      <c r="T263" s="14">
        <f>IF($B263="","",SUMPRODUCT(('Cevap Anahtarı'!$B$2:$B$121=T$2)*('Cevap Anahtarı'!$C$2:$C$121&lt;&gt;"")*(MID($D263,'Cevap Anahtarı'!$A$2:$A$121,1)='Cevap Anahtarı'!$C$2:$C$121)))</f>
        <v/>
      </c>
      <c r="U263" s="14">
        <f>IF($B263="","",SUMPRODUCT(('Cevap Anahtarı'!$B$2:$B$121=T$2)*('Cevap Anahtarı'!$C$2:$C$121&lt;&gt;"")*(MID($D263,'Cevap Anahtarı'!$A$2:$A$121,1)&lt;&gt;"")*ISNUMBER(FIND(UPPER(MID($D263,'Cevap Anahtarı'!$A$2:$A$121,1)),"ABCDE"))*(MID($D263,'Cevap Anahtarı'!$A$2:$A$121,1)&lt;&gt;'Cevap Anahtarı'!$C$2:$C$121)))</f>
        <v/>
      </c>
      <c r="V263" s="15">
        <f>IF($B263="","",ROUND(T263-IF(Ayarlar!$B$6&gt;0,U263/Ayarlar!$B$6,0),2))</f>
        <v/>
      </c>
      <c r="W263" s="15">
        <f>IF($B263="","",G263+J263+M263+P263+S263+V263)</f>
        <v/>
      </c>
      <c r="X263" s="14">
        <f>IF($B263="","",RANK(W263,$W$4:$W$503))</f>
        <v/>
      </c>
    </row>
    <row r="264">
      <c r="E264" s="14">
        <f>IF($B264="","",SUMPRODUCT(('Cevap Anahtarı'!$B$2:$B$121=E$2)*('Cevap Anahtarı'!$C$2:$C$121&lt;&gt;"")*(MID($D264,'Cevap Anahtarı'!$A$2:$A$121,1)='Cevap Anahtarı'!$C$2:$C$121)))</f>
        <v/>
      </c>
      <c r="F264" s="14">
        <f>IF($B264="","",SUMPRODUCT(('Cevap Anahtarı'!$B$2:$B$121=E$2)*('Cevap Anahtarı'!$C$2:$C$121&lt;&gt;"")*(MID($D264,'Cevap Anahtarı'!$A$2:$A$121,1)&lt;&gt;"")*ISNUMBER(FIND(UPPER(MID($D264,'Cevap Anahtarı'!$A$2:$A$121,1)),"ABCDE"))*(MID($D264,'Cevap Anahtarı'!$A$2:$A$121,1)&lt;&gt;'Cevap Anahtarı'!$C$2:$C$121)))</f>
        <v/>
      </c>
      <c r="G264" s="15">
        <f>IF($B264="","",ROUND(E264-IF(Ayarlar!$B$6&gt;0,F264/Ayarlar!$B$6,0),2))</f>
        <v/>
      </c>
      <c r="H264" s="14">
        <f>IF($B264="","",SUMPRODUCT(('Cevap Anahtarı'!$B$2:$B$121=H$2)*('Cevap Anahtarı'!$C$2:$C$121&lt;&gt;"")*(MID($D264,'Cevap Anahtarı'!$A$2:$A$121,1)='Cevap Anahtarı'!$C$2:$C$121)))</f>
        <v/>
      </c>
      <c r="I264" s="14">
        <f>IF($B264="","",SUMPRODUCT(('Cevap Anahtarı'!$B$2:$B$121=H$2)*('Cevap Anahtarı'!$C$2:$C$121&lt;&gt;"")*(MID($D264,'Cevap Anahtarı'!$A$2:$A$121,1)&lt;&gt;"")*ISNUMBER(FIND(UPPER(MID($D264,'Cevap Anahtarı'!$A$2:$A$121,1)),"ABCDE"))*(MID($D264,'Cevap Anahtarı'!$A$2:$A$121,1)&lt;&gt;'Cevap Anahtarı'!$C$2:$C$121)))</f>
        <v/>
      </c>
      <c r="J264" s="15">
        <f>IF($B264="","",ROUND(H264-IF(Ayarlar!$B$6&gt;0,I264/Ayarlar!$B$6,0),2))</f>
        <v/>
      </c>
      <c r="K264" s="14">
        <f>IF($B264="","",SUMPRODUCT(('Cevap Anahtarı'!$B$2:$B$121=K$2)*('Cevap Anahtarı'!$C$2:$C$121&lt;&gt;"")*(MID($D264,'Cevap Anahtarı'!$A$2:$A$121,1)='Cevap Anahtarı'!$C$2:$C$121)))</f>
        <v/>
      </c>
      <c r="L264" s="14">
        <f>IF($B264="","",SUMPRODUCT(('Cevap Anahtarı'!$B$2:$B$121=K$2)*('Cevap Anahtarı'!$C$2:$C$121&lt;&gt;"")*(MID($D264,'Cevap Anahtarı'!$A$2:$A$121,1)&lt;&gt;"")*ISNUMBER(FIND(UPPER(MID($D264,'Cevap Anahtarı'!$A$2:$A$121,1)),"ABCDE"))*(MID($D264,'Cevap Anahtarı'!$A$2:$A$121,1)&lt;&gt;'Cevap Anahtarı'!$C$2:$C$121)))</f>
        <v/>
      </c>
      <c r="M264" s="15">
        <f>IF($B264="","",ROUND(K264-IF(Ayarlar!$B$6&gt;0,L264/Ayarlar!$B$6,0),2))</f>
        <v/>
      </c>
      <c r="N264" s="14">
        <f>IF($B264="","",SUMPRODUCT(('Cevap Anahtarı'!$B$2:$B$121=N$2)*('Cevap Anahtarı'!$C$2:$C$121&lt;&gt;"")*(MID($D264,'Cevap Anahtarı'!$A$2:$A$121,1)='Cevap Anahtarı'!$C$2:$C$121)))</f>
        <v/>
      </c>
      <c r="O264" s="14">
        <f>IF($B264="","",SUMPRODUCT(('Cevap Anahtarı'!$B$2:$B$121=N$2)*('Cevap Anahtarı'!$C$2:$C$121&lt;&gt;"")*(MID($D264,'Cevap Anahtarı'!$A$2:$A$121,1)&lt;&gt;"")*ISNUMBER(FIND(UPPER(MID($D264,'Cevap Anahtarı'!$A$2:$A$121,1)),"ABCDE"))*(MID($D264,'Cevap Anahtarı'!$A$2:$A$121,1)&lt;&gt;'Cevap Anahtarı'!$C$2:$C$121)))</f>
        <v/>
      </c>
      <c r="P264" s="15">
        <f>IF($B264="","",ROUND(N264-IF(Ayarlar!$B$6&gt;0,O264/Ayarlar!$B$6,0),2))</f>
        <v/>
      </c>
      <c r="Q264" s="14">
        <f>IF($B264="","",SUMPRODUCT(('Cevap Anahtarı'!$B$2:$B$121=Q$2)*('Cevap Anahtarı'!$C$2:$C$121&lt;&gt;"")*(MID($D264,'Cevap Anahtarı'!$A$2:$A$121,1)='Cevap Anahtarı'!$C$2:$C$121)))</f>
        <v/>
      </c>
      <c r="R264" s="14">
        <f>IF($B264="","",SUMPRODUCT(('Cevap Anahtarı'!$B$2:$B$121=Q$2)*('Cevap Anahtarı'!$C$2:$C$121&lt;&gt;"")*(MID($D264,'Cevap Anahtarı'!$A$2:$A$121,1)&lt;&gt;"")*ISNUMBER(FIND(UPPER(MID($D264,'Cevap Anahtarı'!$A$2:$A$121,1)),"ABCDE"))*(MID($D264,'Cevap Anahtarı'!$A$2:$A$121,1)&lt;&gt;'Cevap Anahtarı'!$C$2:$C$121)))</f>
        <v/>
      </c>
      <c r="S264" s="15">
        <f>IF($B264="","",ROUND(Q264-IF(Ayarlar!$B$6&gt;0,R264/Ayarlar!$B$6,0),2))</f>
        <v/>
      </c>
      <c r="T264" s="14">
        <f>IF($B264="","",SUMPRODUCT(('Cevap Anahtarı'!$B$2:$B$121=T$2)*('Cevap Anahtarı'!$C$2:$C$121&lt;&gt;"")*(MID($D264,'Cevap Anahtarı'!$A$2:$A$121,1)='Cevap Anahtarı'!$C$2:$C$121)))</f>
        <v/>
      </c>
      <c r="U264" s="14">
        <f>IF($B264="","",SUMPRODUCT(('Cevap Anahtarı'!$B$2:$B$121=T$2)*('Cevap Anahtarı'!$C$2:$C$121&lt;&gt;"")*(MID($D264,'Cevap Anahtarı'!$A$2:$A$121,1)&lt;&gt;"")*ISNUMBER(FIND(UPPER(MID($D264,'Cevap Anahtarı'!$A$2:$A$121,1)),"ABCDE"))*(MID($D264,'Cevap Anahtarı'!$A$2:$A$121,1)&lt;&gt;'Cevap Anahtarı'!$C$2:$C$121)))</f>
        <v/>
      </c>
      <c r="V264" s="15">
        <f>IF($B264="","",ROUND(T264-IF(Ayarlar!$B$6&gt;0,U264/Ayarlar!$B$6,0),2))</f>
        <v/>
      </c>
      <c r="W264" s="15">
        <f>IF($B264="","",G264+J264+M264+P264+S264+V264)</f>
        <v/>
      </c>
      <c r="X264" s="14">
        <f>IF($B264="","",RANK(W264,$W$4:$W$503))</f>
        <v/>
      </c>
    </row>
    <row r="265">
      <c r="E265" s="14">
        <f>IF($B265="","",SUMPRODUCT(('Cevap Anahtarı'!$B$2:$B$121=E$2)*('Cevap Anahtarı'!$C$2:$C$121&lt;&gt;"")*(MID($D265,'Cevap Anahtarı'!$A$2:$A$121,1)='Cevap Anahtarı'!$C$2:$C$121)))</f>
        <v/>
      </c>
      <c r="F265" s="14">
        <f>IF($B265="","",SUMPRODUCT(('Cevap Anahtarı'!$B$2:$B$121=E$2)*('Cevap Anahtarı'!$C$2:$C$121&lt;&gt;"")*(MID($D265,'Cevap Anahtarı'!$A$2:$A$121,1)&lt;&gt;"")*ISNUMBER(FIND(UPPER(MID($D265,'Cevap Anahtarı'!$A$2:$A$121,1)),"ABCDE"))*(MID($D265,'Cevap Anahtarı'!$A$2:$A$121,1)&lt;&gt;'Cevap Anahtarı'!$C$2:$C$121)))</f>
        <v/>
      </c>
      <c r="G265" s="15">
        <f>IF($B265="","",ROUND(E265-IF(Ayarlar!$B$6&gt;0,F265/Ayarlar!$B$6,0),2))</f>
        <v/>
      </c>
      <c r="H265" s="14">
        <f>IF($B265="","",SUMPRODUCT(('Cevap Anahtarı'!$B$2:$B$121=H$2)*('Cevap Anahtarı'!$C$2:$C$121&lt;&gt;"")*(MID($D265,'Cevap Anahtarı'!$A$2:$A$121,1)='Cevap Anahtarı'!$C$2:$C$121)))</f>
        <v/>
      </c>
      <c r="I265" s="14">
        <f>IF($B265="","",SUMPRODUCT(('Cevap Anahtarı'!$B$2:$B$121=H$2)*('Cevap Anahtarı'!$C$2:$C$121&lt;&gt;"")*(MID($D265,'Cevap Anahtarı'!$A$2:$A$121,1)&lt;&gt;"")*ISNUMBER(FIND(UPPER(MID($D265,'Cevap Anahtarı'!$A$2:$A$121,1)),"ABCDE"))*(MID($D265,'Cevap Anahtarı'!$A$2:$A$121,1)&lt;&gt;'Cevap Anahtarı'!$C$2:$C$121)))</f>
        <v/>
      </c>
      <c r="J265" s="15">
        <f>IF($B265="","",ROUND(H265-IF(Ayarlar!$B$6&gt;0,I265/Ayarlar!$B$6,0),2))</f>
        <v/>
      </c>
      <c r="K265" s="14">
        <f>IF($B265="","",SUMPRODUCT(('Cevap Anahtarı'!$B$2:$B$121=K$2)*('Cevap Anahtarı'!$C$2:$C$121&lt;&gt;"")*(MID($D265,'Cevap Anahtarı'!$A$2:$A$121,1)='Cevap Anahtarı'!$C$2:$C$121)))</f>
        <v/>
      </c>
      <c r="L265" s="14">
        <f>IF($B265="","",SUMPRODUCT(('Cevap Anahtarı'!$B$2:$B$121=K$2)*('Cevap Anahtarı'!$C$2:$C$121&lt;&gt;"")*(MID($D265,'Cevap Anahtarı'!$A$2:$A$121,1)&lt;&gt;"")*ISNUMBER(FIND(UPPER(MID($D265,'Cevap Anahtarı'!$A$2:$A$121,1)),"ABCDE"))*(MID($D265,'Cevap Anahtarı'!$A$2:$A$121,1)&lt;&gt;'Cevap Anahtarı'!$C$2:$C$121)))</f>
        <v/>
      </c>
      <c r="M265" s="15">
        <f>IF($B265="","",ROUND(K265-IF(Ayarlar!$B$6&gt;0,L265/Ayarlar!$B$6,0),2))</f>
        <v/>
      </c>
      <c r="N265" s="14">
        <f>IF($B265="","",SUMPRODUCT(('Cevap Anahtarı'!$B$2:$B$121=N$2)*('Cevap Anahtarı'!$C$2:$C$121&lt;&gt;"")*(MID($D265,'Cevap Anahtarı'!$A$2:$A$121,1)='Cevap Anahtarı'!$C$2:$C$121)))</f>
        <v/>
      </c>
      <c r="O265" s="14">
        <f>IF($B265="","",SUMPRODUCT(('Cevap Anahtarı'!$B$2:$B$121=N$2)*('Cevap Anahtarı'!$C$2:$C$121&lt;&gt;"")*(MID($D265,'Cevap Anahtarı'!$A$2:$A$121,1)&lt;&gt;"")*ISNUMBER(FIND(UPPER(MID($D265,'Cevap Anahtarı'!$A$2:$A$121,1)),"ABCDE"))*(MID($D265,'Cevap Anahtarı'!$A$2:$A$121,1)&lt;&gt;'Cevap Anahtarı'!$C$2:$C$121)))</f>
        <v/>
      </c>
      <c r="P265" s="15">
        <f>IF($B265="","",ROUND(N265-IF(Ayarlar!$B$6&gt;0,O265/Ayarlar!$B$6,0),2))</f>
        <v/>
      </c>
      <c r="Q265" s="14">
        <f>IF($B265="","",SUMPRODUCT(('Cevap Anahtarı'!$B$2:$B$121=Q$2)*('Cevap Anahtarı'!$C$2:$C$121&lt;&gt;"")*(MID($D265,'Cevap Anahtarı'!$A$2:$A$121,1)='Cevap Anahtarı'!$C$2:$C$121)))</f>
        <v/>
      </c>
      <c r="R265" s="14">
        <f>IF($B265="","",SUMPRODUCT(('Cevap Anahtarı'!$B$2:$B$121=Q$2)*('Cevap Anahtarı'!$C$2:$C$121&lt;&gt;"")*(MID($D265,'Cevap Anahtarı'!$A$2:$A$121,1)&lt;&gt;"")*ISNUMBER(FIND(UPPER(MID($D265,'Cevap Anahtarı'!$A$2:$A$121,1)),"ABCDE"))*(MID($D265,'Cevap Anahtarı'!$A$2:$A$121,1)&lt;&gt;'Cevap Anahtarı'!$C$2:$C$121)))</f>
        <v/>
      </c>
      <c r="S265" s="15">
        <f>IF($B265="","",ROUND(Q265-IF(Ayarlar!$B$6&gt;0,R265/Ayarlar!$B$6,0),2))</f>
        <v/>
      </c>
      <c r="T265" s="14">
        <f>IF($B265="","",SUMPRODUCT(('Cevap Anahtarı'!$B$2:$B$121=T$2)*('Cevap Anahtarı'!$C$2:$C$121&lt;&gt;"")*(MID($D265,'Cevap Anahtarı'!$A$2:$A$121,1)='Cevap Anahtarı'!$C$2:$C$121)))</f>
        <v/>
      </c>
      <c r="U265" s="14">
        <f>IF($B265="","",SUMPRODUCT(('Cevap Anahtarı'!$B$2:$B$121=T$2)*('Cevap Anahtarı'!$C$2:$C$121&lt;&gt;"")*(MID($D265,'Cevap Anahtarı'!$A$2:$A$121,1)&lt;&gt;"")*ISNUMBER(FIND(UPPER(MID($D265,'Cevap Anahtarı'!$A$2:$A$121,1)),"ABCDE"))*(MID($D265,'Cevap Anahtarı'!$A$2:$A$121,1)&lt;&gt;'Cevap Anahtarı'!$C$2:$C$121)))</f>
        <v/>
      </c>
      <c r="V265" s="15">
        <f>IF($B265="","",ROUND(T265-IF(Ayarlar!$B$6&gt;0,U265/Ayarlar!$B$6,0),2))</f>
        <v/>
      </c>
      <c r="W265" s="15">
        <f>IF($B265="","",G265+J265+M265+P265+S265+V265)</f>
        <v/>
      </c>
      <c r="X265" s="14">
        <f>IF($B265="","",RANK(W265,$W$4:$W$503))</f>
        <v/>
      </c>
    </row>
    <row r="266">
      <c r="E266" s="14">
        <f>IF($B266="","",SUMPRODUCT(('Cevap Anahtarı'!$B$2:$B$121=E$2)*('Cevap Anahtarı'!$C$2:$C$121&lt;&gt;"")*(MID($D266,'Cevap Anahtarı'!$A$2:$A$121,1)='Cevap Anahtarı'!$C$2:$C$121)))</f>
        <v/>
      </c>
      <c r="F266" s="14">
        <f>IF($B266="","",SUMPRODUCT(('Cevap Anahtarı'!$B$2:$B$121=E$2)*('Cevap Anahtarı'!$C$2:$C$121&lt;&gt;"")*(MID($D266,'Cevap Anahtarı'!$A$2:$A$121,1)&lt;&gt;"")*ISNUMBER(FIND(UPPER(MID($D266,'Cevap Anahtarı'!$A$2:$A$121,1)),"ABCDE"))*(MID($D266,'Cevap Anahtarı'!$A$2:$A$121,1)&lt;&gt;'Cevap Anahtarı'!$C$2:$C$121)))</f>
        <v/>
      </c>
      <c r="G266" s="15">
        <f>IF($B266="","",ROUND(E266-IF(Ayarlar!$B$6&gt;0,F266/Ayarlar!$B$6,0),2))</f>
        <v/>
      </c>
      <c r="H266" s="14">
        <f>IF($B266="","",SUMPRODUCT(('Cevap Anahtarı'!$B$2:$B$121=H$2)*('Cevap Anahtarı'!$C$2:$C$121&lt;&gt;"")*(MID($D266,'Cevap Anahtarı'!$A$2:$A$121,1)='Cevap Anahtarı'!$C$2:$C$121)))</f>
        <v/>
      </c>
      <c r="I266" s="14">
        <f>IF($B266="","",SUMPRODUCT(('Cevap Anahtarı'!$B$2:$B$121=H$2)*('Cevap Anahtarı'!$C$2:$C$121&lt;&gt;"")*(MID($D266,'Cevap Anahtarı'!$A$2:$A$121,1)&lt;&gt;"")*ISNUMBER(FIND(UPPER(MID($D266,'Cevap Anahtarı'!$A$2:$A$121,1)),"ABCDE"))*(MID($D266,'Cevap Anahtarı'!$A$2:$A$121,1)&lt;&gt;'Cevap Anahtarı'!$C$2:$C$121)))</f>
        <v/>
      </c>
      <c r="J266" s="15">
        <f>IF($B266="","",ROUND(H266-IF(Ayarlar!$B$6&gt;0,I266/Ayarlar!$B$6,0),2))</f>
        <v/>
      </c>
      <c r="K266" s="14">
        <f>IF($B266="","",SUMPRODUCT(('Cevap Anahtarı'!$B$2:$B$121=K$2)*('Cevap Anahtarı'!$C$2:$C$121&lt;&gt;"")*(MID($D266,'Cevap Anahtarı'!$A$2:$A$121,1)='Cevap Anahtarı'!$C$2:$C$121)))</f>
        <v/>
      </c>
      <c r="L266" s="14">
        <f>IF($B266="","",SUMPRODUCT(('Cevap Anahtarı'!$B$2:$B$121=K$2)*('Cevap Anahtarı'!$C$2:$C$121&lt;&gt;"")*(MID($D266,'Cevap Anahtarı'!$A$2:$A$121,1)&lt;&gt;"")*ISNUMBER(FIND(UPPER(MID($D266,'Cevap Anahtarı'!$A$2:$A$121,1)),"ABCDE"))*(MID($D266,'Cevap Anahtarı'!$A$2:$A$121,1)&lt;&gt;'Cevap Anahtarı'!$C$2:$C$121)))</f>
        <v/>
      </c>
      <c r="M266" s="15">
        <f>IF($B266="","",ROUND(K266-IF(Ayarlar!$B$6&gt;0,L266/Ayarlar!$B$6,0),2))</f>
        <v/>
      </c>
      <c r="N266" s="14">
        <f>IF($B266="","",SUMPRODUCT(('Cevap Anahtarı'!$B$2:$B$121=N$2)*('Cevap Anahtarı'!$C$2:$C$121&lt;&gt;"")*(MID($D266,'Cevap Anahtarı'!$A$2:$A$121,1)='Cevap Anahtarı'!$C$2:$C$121)))</f>
        <v/>
      </c>
      <c r="O266" s="14">
        <f>IF($B266="","",SUMPRODUCT(('Cevap Anahtarı'!$B$2:$B$121=N$2)*('Cevap Anahtarı'!$C$2:$C$121&lt;&gt;"")*(MID($D266,'Cevap Anahtarı'!$A$2:$A$121,1)&lt;&gt;"")*ISNUMBER(FIND(UPPER(MID($D266,'Cevap Anahtarı'!$A$2:$A$121,1)),"ABCDE"))*(MID($D266,'Cevap Anahtarı'!$A$2:$A$121,1)&lt;&gt;'Cevap Anahtarı'!$C$2:$C$121)))</f>
        <v/>
      </c>
      <c r="P266" s="15">
        <f>IF($B266="","",ROUND(N266-IF(Ayarlar!$B$6&gt;0,O266/Ayarlar!$B$6,0),2))</f>
        <v/>
      </c>
      <c r="Q266" s="14">
        <f>IF($B266="","",SUMPRODUCT(('Cevap Anahtarı'!$B$2:$B$121=Q$2)*('Cevap Anahtarı'!$C$2:$C$121&lt;&gt;"")*(MID($D266,'Cevap Anahtarı'!$A$2:$A$121,1)='Cevap Anahtarı'!$C$2:$C$121)))</f>
        <v/>
      </c>
      <c r="R266" s="14">
        <f>IF($B266="","",SUMPRODUCT(('Cevap Anahtarı'!$B$2:$B$121=Q$2)*('Cevap Anahtarı'!$C$2:$C$121&lt;&gt;"")*(MID($D266,'Cevap Anahtarı'!$A$2:$A$121,1)&lt;&gt;"")*ISNUMBER(FIND(UPPER(MID($D266,'Cevap Anahtarı'!$A$2:$A$121,1)),"ABCDE"))*(MID($D266,'Cevap Anahtarı'!$A$2:$A$121,1)&lt;&gt;'Cevap Anahtarı'!$C$2:$C$121)))</f>
        <v/>
      </c>
      <c r="S266" s="15">
        <f>IF($B266="","",ROUND(Q266-IF(Ayarlar!$B$6&gt;0,R266/Ayarlar!$B$6,0),2))</f>
        <v/>
      </c>
      <c r="T266" s="14">
        <f>IF($B266="","",SUMPRODUCT(('Cevap Anahtarı'!$B$2:$B$121=T$2)*('Cevap Anahtarı'!$C$2:$C$121&lt;&gt;"")*(MID($D266,'Cevap Anahtarı'!$A$2:$A$121,1)='Cevap Anahtarı'!$C$2:$C$121)))</f>
        <v/>
      </c>
      <c r="U266" s="14">
        <f>IF($B266="","",SUMPRODUCT(('Cevap Anahtarı'!$B$2:$B$121=T$2)*('Cevap Anahtarı'!$C$2:$C$121&lt;&gt;"")*(MID($D266,'Cevap Anahtarı'!$A$2:$A$121,1)&lt;&gt;"")*ISNUMBER(FIND(UPPER(MID($D266,'Cevap Anahtarı'!$A$2:$A$121,1)),"ABCDE"))*(MID($D266,'Cevap Anahtarı'!$A$2:$A$121,1)&lt;&gt;'Cevap Anahtarı'!$C$2:$C$121)))</f>
        <v/>
      </c>
      <c r="V266" s="15">
        <f>IF($B266="","",ROUND(T266-IF(Ayarlar!$B$6&gt;0,U266/Ayarlar!$B$6,0),2))</f>
        <v/>
      </c>
      <c r="W266" s="15">
        <f>IF($B266="","",G266+J266+M266+P266+S266+V266)</f>
        <v/>
      </c>
      <c r="X266" s="14">
        <f>IF($B266="","",RANK(W266,$W$4:$W$503))</f>
        <v/>
      </c>
    </row>
    <row r="267">
      <c r="E267" s="14">
        <f>IF($B267="","",SUMPRODUCT(('Cevap Anahtarı'!$B$2:$B$121=E$2)*('Cevap Anahtarı'!$C$2:$C$121&lt;&gt;"")*(MID($D267,'Cevap Anahtarı'!$A$2:$A$121,1)='Cevap Anahtarı'!$C$2:$C$121)))</f>
        <v/>
      </c>
      <c r="F267" s="14">
        <f>IF($B267="","",SUMPRODUCT(('Cevap Anahtarı'!$B$2:$B$121=E$2)*('Cevap Anahtarı'!$C$2:$C$121&lt;&gt;"")*(MID($D267,'Cevap Anahtarı'!$A$2:$A$121,1)&lt;&gt;"")*ISNUMBER(FIND(UPPER(MID($D267,'Cevap Anahtarı'!$A$2:$A$121,1)),"ABCDE"))*(MID($D267,'Cevap Anahtarı'!$A$2:$A$121,1)&lt;&gt;'Cevap Anahtarı'!$C$2:$C$121)))</f>
        <v/>
      </c>
      <c r="G267" s="15">
        <f>IF($B267="","",ROUND(E267-IF(Ayarlar!$B$6&gt;0,F267/Ayarlar!$B$6,0),2))</f>
        <v/>
      </c>
      <c r="H267" s="14">
        <f>IF($B267="","",SUMPRODUCT(('Cevap Anahtarı'!$B$2:$B$121=H$2)*('Cevap Anahtarı'!$C$2:$C$121&lt;&gt;"")*(MID($D267,'Cevap Anahtarı'!$A$2:$A$121,1)='Cevap Anahtarı'!$C$2:$C$121)))</f>
        <v/>
      </c>
      <c r="I267" s="14">
        <f>IF($B267="","",SUMPRODUCT(('Cevap Anahtarı'!$B$2:$B$121=H$2)*('Cevap Anahtarı'!$C$2:$C$121&lt;&gt;"")*(MID($D267,'Cevap Anahtarı'!$A$2:$A$121,1)&lt;&gt;"")*ISNUMBER(FIND(UPPER(MID($D267,'Cevap Anahtarı'!$A$2:$A$121,1)),"ABCDE"))*(MID($D267,'Cevap Anahtarı'!$A$2:$A$121,1)&lt;&gt;'Cevap Anahtarı'!$C$2:$C$121)))</f>
        <v/>
      </c>
      <c r="J267" s="15">
        <f>IF($B267="","",ROUND(H267-IF(Ayarlar!$B$6&gt;0,I267/Ayarlar!$B$6,0),2))</f>
        <v/>
      </c>
      <c r="K267" s="14">
        <f>IF($B267="","",SUMPRODUCT(('Cevap Anahtarı'!$B$2:$B$121=K$2)*('Cevap Anahtarı'!$C$2:$C$121&lt;&gt;"")*(MID($D267,'Cevap Anahtarı'!$A$2:$A$121,1)='Cevap Anahtarı'!$C$2:$C$121)))</f>
        <v/>
      </c>
      <c r="L267" s="14">
        <f>IF($B267="","",SUMPRODUCT(('Cevap Anahtarı'!$B$2:$B$121=K$2)*('Cevap Anahtarı'!$C$2:$C$121&lt;&gt;"")*(MID($D267,'Cevap Anahtarı'!$A$2:$A$121,1)&lt;&gt;"")*ISNUMBER(FIND(UPPER(MID($D267,'Cevap Anahtarı'!$A$2:$A$121,1)),"ABCDE"))*(MID($D267,'Cevap Anahtarı'!$A$2:$A$121,1)&lt;&gt;'Cevap Anahtarı'!$C$2:$C$121)))</f>
        <v/>
      </c>
      <c r="M267" s="15">
        <f>IF($B267="","",ROUND(K267-IF(Ayarlar!$B$6&gt;0,L267/Ayarlar!$B$6,0),2))</f>
        <v/>
      </c>
      <c r="N267" s="14">
        <f>IF($B267="","",SUMPRODUCT(('Cevap Anahtarı'!$B$2:$B$121=N$2)*('Cevap Anahtarı'!$C$2:$C$121&lt;&gt;"")*(MID($D267,'Cevap Anahtarı'!$A$2:$A$121,1)='Cevap Anahtarı'!$C$2:$C$121)))</f>
        <v/>
      </c>
      <c r="O267" s="14">
        <f>IF($B267="","",SUMPRODUCT(('Cevap Anahtarı'!$B$2:$B$121=N$2)*('Cevap Anahtarı'!$C$2:$C$121&lt;&gt;"")*(MID($D267,'Cevap Anahtarı'!$A$2:$A$121,1)&lt;&gt;"")*ISNUMBER(FIND(UPPER(MID($D267,'Cevap Anahtarı'!$A$2:$A$121,1)),"ABCDE"))*(MID($D267,'Cevap Anahtarı'!$A$2:$A$121,1)&lt;&gt;'Cevap Anahtarı'!$C$2:$C$121)))</f>
        <v/>
      </c>
      <c r="P267" s="15">
        <f>IF($B267="","",ROUND(N267-IF(Ayarlar!$B$6&gt;0,O267/Ayarlar!$B$6,0),2))</f>
        <v/>
      </c>
      <c r="Q267" s="14">
        <f>IF($B267="","",SUMPRODUCT(('Cevap Anahtarı'!$B$2:$B$121=Q$2)*('Cevap Anahtarı'!$C$2:$C$121&lt;&gt;"")*(MID($D267,'Cevap Anahtarı'!$A$2:$A$121,1)='Cevap Anahtarı'!$C$2:$C$121)))</f>
        <v/>
      </c>
      <c r="R267" s="14">
        <f>IF($B267="","",SUMPRODUCT(('Cevap Anahtarı'!$B$2:$B$121=Q$2)*('Cevap Anahtarı'!$C$2:$C$121&lt;&gt;"")*(MID($D267,'Cevap Anahtarı'!$A$2:$A$121,1)&lt;&gt;"")*ISNUMBER(FIND(UPPER(MID($D267,'Cevap Anahtarı'!$A$2:$A$121,1)),"ABCDE"))*(MID($D267,'Cevap Anahtarı'!$A$2:$A$121,1)&lt;&gt;'Cevap Anahtarı'!$C$2:$C$121)))</f>
        <v/>
      </c>
      <c r="S267" s="15">
        <f>IF($B267="","",ROUND(Q267-IF(Ayarlar!$B$6&gt;0,R267/Ayarlar!$B$6,0),2))</f>
        <v/>
      </c>
      <c r="T267" s="14">
        <f>IF($B267="","",SUMPRODUCT(('Cevap Anahtarı'!$B$2:$B$121=T$2)*('Cevap Anahtarı'!$C$2:$C$121&lt;&gt;"")*(MID($D267,'Cevap Anahtarı'!$A$2:$A$121,1)='Cevap Anahtarı'!$C$2:$C$121)))</f>
        <v/>
      </c>
      <c r="U267" s="14">
        <f>IF($B267="","",SUMPRODUCT(('Cevap Anahtarı'!$B$2:$B$121=T$2)*('Cevap Anahtarı'!$C$2:$C$121&lt;&gt;"")*(MID($D267,'Cevap Anahtarı'!$A$2:$A$121,1)&lt;&gt;"")*ISNUMBER(FIND(UPPER(MID($D267,'Cevap Anahtarı'!$A$2:$A$121,1)),"ABCDE"))*(MID($D267,'Cevap Anahtarı'!$A$2:$A$121,1)&lt;&gt;'Cevap Anahtarı'!$C$2:$C$121)))</f>
        <v/>
      </c>
      <c r="V267" s="15">
        <f>IF($B267="","",ROUND(T267-IF(Ayarlar!$B$6&gt;0,U267/Ayarlar!$B$6,0),2))</f>
        <v/>
      </c>
      <c r="W267" s="15">
        <f>IF($B267="","",G267+J267+M267+P267+S267+V267)</f>
        <v/>
      </c>
      <c r="X267" s="14">
        <f>IF($B267="","",RANK(W267,$W$4:$W$503))</f>
        <v/>
      </c>
    </row>
    <row r="268">
      <c r="E268" s="14">
        <f>IF($B268="","",SUMPRODUCT(('Cevap Anahtarı'!$B$2:$B$121=E$2)*('Cevap Anahtarı'!$C$2:$C$121&lt;&gt;"")*(MID($D268,'Cevap Anahtarı'!$A$2:$A$121,1)='Cevap Anahtarı'!$C$2:$C$121)))</f>
        <v/>
      </c>
      <c r="F268" s="14">
        <f>IF($B268="","",SUMPRODUCT(('Cevap Anahtarı'!$B$2:$B$121=E$2)*('Cevap Anahtarı'!$C$2:$C$121&lt;&gt;"")*(MID($D268,'Cevap Anahtarı'!$A$2:$A$121,1)&lt;&gt;"")*ISNUMBER(FIND(UPPER(MID($D268,'Cevap Anahtarı'!$A$2:$A$121,1)),"ABCDE"))*(MID($D268,'Cevap Anahtarı'!$A$2:$A$121,1)&lt;&gt;'Cevap Anahtarı'!$C$2:$C$121)))</f>
        <v/>
      </c>
      <c r="G268" s="15">
        <f>IF($B268="","",ROUND(E268-IF(Ayarlar!$B$6&gt;0,F268/Ayarlar!$B$6,0),2))</f>
        <v/>
      </c>
      <c r="H268" s="14">
        <f>IF($B268="","",SUMPRODUCT(('Cevap Anahtarı'!$B$2:$B$121=H$2)*('Cevap Anahtarı'!$C$2:$C$121&lt;&gt;"")*(MID($D268,'Cevap Anahtarı'!$A$2:$A$121,1)='Cevap Anahtarı'!$C$2:$C$121)))</f>
        <v/>
      </c>
      <c r="I268" s="14">
        <f>IF($B268="","",SUMPRODUCT(('Cevap Anahtarı'!$B$2:$B$121=H$2)*('Cevap Anahtarı'!$C$2:$C$121&lt;&gt;"")*(MID($D268,'Cevap Anahtarı'!$A$2:$A$121,1)&lt;&gt;"")*ISNUMBER(FIND(UPPER(MID($D268,'Cevap Anahtarı'!$A$2:$A$121,1)),"ABCDE"))*(MID($D268,'Cevap Anahtarı'!$A$2:$A$121,1)&lt;&gt;'Cevap Anahtarı'!$C$2:$C$121)))</f>
        <v/>
      </c>
      <c r="J268" s="15">
        <f>IF($B268="","",ROUND(H268-IF(Ayarlar!$B$6&gt;0,I268/Ayarlar!$B$6,0),2))</f>
        <v/>
      </c>
      <c r="K268" s="14">
        <f>IF($B268="","",SUMPRODUCT(('Cevap Anahtarı'!$B$2:$B$121=K$2)*('Cevap Anahtarı'!$C$2:$C$121&lt;&gt;"")*(MID($D268,'Cevap Anahtarı'!$A$2:$A$121,1)='Cevap Anahtarı'!$C$2:$C$121)))</f>
        <v/>
      </c>
      <c r="L268" s="14">
        <f>IF($B268="","",SUMPRODUCT(('Cevap Anahtarı'!$B$2:$B$121=K$2)*('Cevap Anahtarı'!$C$2:$C$121&lt;&gt;"")*(MID($D268,'Cevap Anahtarı'!$A$2:$A$121,1)&lt;&gt;"")*ISNUMBER(FIND(UPPER(MID($D268,'Cevap Anahtarı'!$A$2:$A$121,1)),"ABCDE"))*(MID($D268,'Cevap Anahtarı'!$A$2:$A$121,1)&lt;&gt;'Cevap Anahtarı'!$C$2:$C$121)))</f>
        <v/>
      </c>
      <c r="M268" s="15">
        <f>IF($B268="","",ROUND(K268-IF(Ayarlar!$B$6&gt;0,L268/Ayarlar!$B$6,0),2))</f>
        <v/>
      </c>
      <c r="N268" s="14">
        <f>IF($B268="","",SUMPRODUCT(('Cevap Anahtarı'!$B$2:$B$121=N$2)*('Cevap Anahtarı'!$C$2:$C$121&lt;&gt;"")*(MID($D268,'Cevap Anahtarı'!$A$2:$A$121,1)='Cevap Anahtarı'!$C$2:$C$121)))</f>
        <v/>
      </c>
      <c r="O268" s="14">
        <f>IF($B268="","",SUMPRODUCT(('Cevap Anahtarı'!$B$2:$B$121=N$2)*('Cevap Anahtarı'!$C$2:$C$121&lt;&gt;"")*(MID($D268,'Cevap Anahtarı'!$A$2:$A$121,1)&lt;&gt;"")*ISNUMBER(FIND(UPPER(MID($D268,'Cevap Anahtarı'!$A$2:$A$121,1)),"ABCDE"))*(MID($D268,'Cevap Anahtarı'!$A$2:$A$121,1)&lt;&gt;'Cevap Anahtarı'!$C$2:$C$121)))</f>
        <v/>
      </c>
      <c r="P268" s="15">
        <f>IF($B268="","",ROUND(N268-IF(Ayarlar!$B$6&gt;0,O268/Ayarlar!$B$6,0),2))</f>
        <v/>
      </c>
      <c r="Q268" s="14">
        <f>IF($B268="","",SUMPRODUCT(('Cevap Anahtarı'!$B$2:$B$121=Q$2)*('Cevap Anahtarı'!$C$2:$C$121&lt;&gt;"")*(MID($D268,'Cevap Anahtarı'!$A$2:$A$121,1)='Cevap Anahtarı'!$C$2:$C$121)))</f>
        <v/>
      </c>
      <c r="R268" s="14">
        <f>IF($B268="","",SUMPRODUCT(('Cevap Anahtarı'!$B$2:$B$121=Q$2)*('Cevap Anahtarı'!$C$2:$C$121&lt;&gt;"")*(MID($D268,'Cevap Anahtarı'!$A$2:$A$121,1)&lt;&gt;"")*ISNUMBER(FIND(UPPER(MID($D268,'Cevap Anahtarı'!$A$2:$A$121,1)),"ABCDE"))*(MID($D268,'Cevap Anahtarı'!$A$2:$A$121,1)&lt;&gt;'Cevap Anahtarı'!$C$2:$C$121)))</f>
        <v/>
      </c>
      <c r="S268" s="15">
        <f>IF($B268="","",ROUND(Q268-IF(Ayarlar!$B$6&gt;0,R268/Ayarlar!$B$6,0),2))</f>
        <v/>
      </c>
      <c r="T268" s="14">
        <f>IF($B268="","",SUMPRODUCT(('Cevap Anahtarı'!$B$2:$B$121=T$2)*('Cevap Anahtarı'!$C$2:$C$121&lt;&gt;"")*(MID($D268,'Cevap Anahtarı'!$A$2:$A$121,1)='Cevap Anahtarı'!$C$2:$C$121)))</f>
        <v/>
      </c>
      <c r="U268" s="14">
        <f>IF($B268="","",SUMPRODUCT(('Cevap Anahtarı'!$B$2:$B$121=T$2)*('Cevap Anahtarı'!$C$2:$C$121&lt;&gt;"")*(MID($D268,'Cevap Anahtarı'!$A$2:$A$121,1)&lt;&gt;"")*ISNUMBER(FIND(UPPER(MID($D268,'Cevap Anahtarı'!$A$2:$A$121,1)),"ABCDE"))*(MID($D268,'Cevap Anahtarı'!$A$2:$A$121,1)&lt;&gt;'Cevap Anahtarı'!$C$2:$C$121)))</f>
        <v/>
      </c>
      <c r="V268" s="15">
        <f>IF($B268="","",ROUND(T268-IF(Ayarlar!$B$6&gt;0,U268/Ayarlar!$B$6,0),2))</f>
        <v/>
      </c>
      <c r="W268" s="15">
        <f>IF($B268="","",G268+J268+M268+P268+S268+V268)</f>
        <v/>
      </c>
      <c r="X268" s="14">
        <f>IF($B268="","",RANK(W268,$W$4:$W$503))</f>
        <v/>
      </c>
    </row>
    <row r="269">
      <c r="E269" s="14">
        <f>IF($B269="","",SUMPRODUCT(('Cevap Anahtarı'!$B$2:$B$121=E$2)*('Cevap Anahtarı'!$C$2:$C$121&lt;&gt;"")*(MID($D269,'Cevap Anahtarı'!$A$2:$A$121,1)='Cevap Anahtarı'!$C$2:$C$121)))</f>
        <v/>
      </c>
      <c r="F269" s="14">
        <f>IF($B269="","",SUMPRODUCT(('Cevap Anahtarı'!$B$2:$B$121=E$2)*('Cevap Anahtarı'!$C$2:$C$121&lt;&gt;"")*(MID($D269,'Cevap Anahtarı'!$A$2:$A$121,1)&lt;&gt;"")*ISNUMBER(FIND(UPPER(MID($D269,'Cevap Anahtarı'!$A$2:$A$121,1)),"ABCDE"))*(MID($D269,'Cevap Anahtarı'!$A$2:$A$121,1)&lt;&gt;'Cevap Anahtarı'!$C$2:$C$121)))</f>
        <v/>
      </c>
      <c r="G269" s="15">
        <f>IF($B269="","",ROUND(E269-IF(Ayarlar!$B$6&gt;0,F269/Ayarlar!$B$6,0),2))</f>
        <v/>
      </c>
      <c r="H269" s="14">
        <f>IF($B269="","",SUMPRODUCT(('Cevap Anahtarı'!$B$2:$B$121=H$2)*('Cevap Anahtarı'!$C$2:$C$121&lt;&gt;"")*(MID($D269,'Cevap Anahtarı'!$A$2:$A$121,1)='Cevap Anahtarı'!$C$2:$C$121)))</f>
        <v/>
      </c>
      <c r="I269" s="14">
        <f>IF($B269="","",SUMPRODUCT(('Cevap Anahtarı'!$B$2:$B$121=H$2)*('Cevap Anahtarı'!$C$2:$C$121&lt;&gt;"")*(MID($D269,'Cevap Anahtarı'!$A$2:$A$121,1)&lt;&gt;"")*ISNUMBER(FIND(UPPER(MID($D269,'Cevap Anahtarı'!$A$2:$A$121,1)),"ABCDE"))*(MID($D269,'Cevap Anahtarı'!$A$2:$A$121,1)&lt;&gt;'Cevap Anahtarı'!$C$2:$C$121)))</f>
        <v/>
      </c>
      <c r="J269" s="15">
        <f>IF($B269="","",ROUND(H269-IF(Ayarlar!$B$6&gt;0,I269/Ayarlar!$B$6,0),2))</f>
        <v/>
      </c>
      <c r="K269" s="14">
        <f>IF($B269="","",SUMPRODUCT(('Cevap Anahtarı'!$B$2:$B$121=K$2)*('Cevap Anahtarı'!$C$2:$C$121&lt;&gt;"")*(MID($D269,'Cevap Anahtarı'!$A$2:$A$121,1)='Cevap Anahtarı'!$C$2:$C$121)))</f>
        <v/>
      </c>
      <c r="L269" s="14">
        <f>IF($B269="","",SUMPRODUCT(('Cevap Anahtarı'!$B$2:$B$121=K$2)*('Cevap Anahtarı'!$C$2:$C$121&lt;&gt;"")*(MID($D269,'Cevap Anahtarı'!$A$2:$A$121,1)&lt;&gt;"")*ISNUMBER(FIND(UPPER(MID($D269,'Cevap Anahtarı'!$A$2:$A$121,1)),"ABCDE"))*(MID($D269,'Cevap Anahtarı'!$A$2:$A$121,1)&lt;&gt;'Cevap Anahtarı'!$C$2:$C$121)))</f>
        <v/>
      </c>
      <c r="M269" s="15">
        <f>IF($B269="","",ROUND(K269-IF(Ayarlar!$B$6&gt;0,L269/Ayarlar!$B$6,0),2))</f>
        <v/>
      </c>
      <c r="N269" s="14">
        <f>IF($B269="","",SUMPRODUCT(('Cevap Anahtarı'!$B$2:$B$121=N$2)*('Cevap Anahtarı'!$C$2:$C$121&lt;&gt;"")*(MID($D269,'Cevap Anahtarı'!$A$2:$A$121,1)='Cevap Anahtarı'!$C$2:$C$121)))</f>
        <v/>
      </c>
      <c r="O269" s="14">
        <f>IF($B269="","",SUMPRODUCT(('Cevap Anahtarı'!$B$2:$B$121=N$2)*('Cevap Anahtarı'!$C$2:$C$121&lt;&gt;"")*(MID($D269,'Cevap Anahtarı'!$A$2:$A$121,1)&lt;&gt;"")*ISNUMBER(FIND(UPPER(MID($D269,'Cevap Anahtarı'!$A$2:$A$121,1)),"ABCDE"))*(MID($D269,'Cevap Anahtarı'!$A$2:$A$121,1)&lt;&gt;'Cevap Anahtarı'!$C$2:$C$121)))</f>
        <v/>
      </c>
      <c r="P269" s="15">
        <f>IF($B269="","",ROUND(N269-IF(Ayarlar!$B$6&gt;0,O269/Ayarlar!$B$6,0),2))</f>
        <v/>
      </c>
      <c r="Q269" s="14">
        <f>IF($B269="","",SUMPRODUCT(('Cevap Anahtarı'!$B$2:$B$121=Q$2)*('Cevap Anahtarı'!$C$2:$C$121&lt;&gt;"")*(MID($D269,'Cevap Anahtarı'!$A$2:$A$121,1)='Cevap Anahtarı'!$C$2:$C$121)))</f>
        <v/>
      </c>
      <c r="R269" s="14">
        <f>IF($B269="","",SUMPRODUCT(('Cevap Anahtarı'!$B$2:$B$121=Q$2)*('Cevap Anahtarı'!$C$2:$C$121&lt;&gt;"")*(MID($D269,'Cevap Anahtarı'!$A$2:$A$121,1)&lt;&gt;"")*ISNUMBER(FIND(UPPER(MID($D269,'Cevap Anahtarı'!$A$2:$A$121,1)),"ABCDE"))*(MID($D269,'Cevap Anahtarı'!$A$2:$A$121,1)&lt;&gt;'Cevap Anahtarı'!$C$2:$C$121)))</f>
        <v/>
      </c>
      <c r="S269" s="15">
        <f>IF($B269="","",ROUND(Q269-IF(Ayarlar!$B$6&gt;0,R269/Ayarlar!$B$6,0),2))</f>
        <v/>
      </c>
      <c r="T269" s="14">
        <f>IF($B269="","",SUMPRODUCT(('Cevap Anahtarı'!$B$2:$B$121=T$2)*('Cevap Anahtarı'!$C$2:$C$121&lt;&gt;"")*(MID($D269,'Cevap Anahtarı'!$A$2:$A$121,1)='Cevap Anahtarı'!$C$2:$C$121)))</f>
        <v/>
      </c>
      <c r="U269" s="14">
        <f>IF($B269="","",SUMPRODUCT(('Cevap Anahtarı'!$B$2:$B$121=T$2)*('Cevap Anahtarı'!$C$2:$C$121&lt;&gt;"")*(MID($D269,'Cevap Anahtarı'!$A$2:$A$121,1)&lt;&gt;"")*ISNUMBER(FIND(UPPER(MID($D269,'Cevap Anahtarı'!$A$2:$A$121,1)),"ABCDE"))*(MID($D269,'Cevap Anahtarı'!$A$2:$A$121,1)&lt;&gt;'Cevap Anahtarı'!$C$2:$C$121)))</f>
        <v/>
      </c>
      <c r="V269" s="15">
        <f>IF($B269="","",ROUND(T269-IF(Ayarlar!$B$6&gt;0,U269/Ayarlar!$B$6,0),2))</f>
        <v/>
      </c>
      <c r="W269" s="15">
        <f>IF($B269="","",G269+J269+M269+P269+S269+V269)</f>
        <v/>
      </c>
      <c r="X269" s="14">
        <f>IF($B269="","",RANK(W269,$W$4:$W$503))</f>
        <v/>
      </c>
    </row>
    <row r="270">
      <c r="E270" s="14">
        <f>IF($B270="","",SUMPRODUCT(('Cevap Anahtarı'!$B$2:$B$121=E$2)*('Cevap Anahtarı'!$C$2:$C$121&lt;&gt;"")*(MID($D270,'Cevap Anahtarı'!$A$2:$A$121,1)='Cevap Anahtarı'!$C$2:$C$121)))</f>
        <v/>
      </c>
      <c r="F270" s="14">
        <f>IF($B270="","",SUMPRODUCT(('Cevap Anahtarı'!$B$2:$B$121=E$2)*('Cevap Anahtarı'!$C$2:$C$121&lt;&gt;"")*(MID($D270,'Cevap Anahtarı'!$A$2:$A$121,1)&lt;&gt;"")*ISNUMBER(FIND(UPPER(MID($D270,'Cevap Anahtarı'!$A$2:$A$121,1)),"ABCDE"))*(MID($D270,'Cevap Anahtarı'!$A$2:$A$121,1)&lt;&gt;'Cevap Anahtarı'!$C$2:$C$121)))</f>
        <v/>
      </c>
      <c r="G270" s="15">
        <f>IF($B270="","",ROUND(E270-IF(Ayarlar!$B$6&gt;0,F270/Ayarlar!$B$6,0),2))</f>
        <v/>
      </c>
      <c r="H270" s="14">
        <f>IF($B270="","",SUMPRODUCT(('Cevap Anahtarı'!$B$2:$B$121=H$2)*('Cevap Anahtarı'!$C$2:$C$121&lt;&gt;"")*(MID($D270,'Cevap Anahtarı'!$A$2:$A$121,1)='Cevap Anahtarı'!$C$2:$C$121)))</f>
        <v/>
      </c>
      <c r="I270" s="14">
        <f>IF($B270="","",SUMPRODUCT(('Cevap Anahtarı'!$B$2:$B$121=H$2)*('Cevap Anahtarı'!$C$2:$C$121&lt;&gt;"")*(MID($D270,'Cevap Anahtarı'!$A$2:$A$121,1)&lt;&gt;"")*ISNUMBER(FIND(UPPER(MID($D270,'Cevap Anahtarı'!$A$2:$A$121,1)),"ABCDE"))*(MID($D270,'Cevap Anahtarı'!$A$2:$A$121,1)&lt;&gt;'Cevap Anahtarı'!$C$2:$C$121)))</f>
        <v/>
      </c>
      <c r="J270" s="15">
        <f>IF($B270="","",ROUND(H270-IF(Ayarlar!$B$6&gt;0,I270/Ayarlar!$B$6,0),2))</f>
        <v/>
      </c>
      <c r="K270" s="14">
        <f>IF($B270="","",SUMPRODUCT(('Cevap Anahtarı'!$B$2:$B$121=K$2)*('Cevap Anahtarı'!$C$2:$C$121&lt;&gt;"")*(MID($D270,'Cevap Anahtarı'!$A$2:$A$121,1)='Cevap Anahtarı'!$C$2:$C$121)))</f>
        <v/>
      </c>
      <c r="L270" s="14">
        <f>IF($B270="","",SUMPRODUCT(('Cevap Anahtarı'!$B$2:$B$121=K$2)*('Cevap Anahtarı'!$C$2:$C$121&lt;&gt;"")*(MID($D270,'Cevap Anahtarı'!$A$2:$A$121,1)&lt;&gt;"")*ISNUMBER(FIND(UPPER(MID($D270,'Cevap Anahtarı'!$A$2:$A$121,1)),"ABCDE"))*(MID($D270,'Cevap Anahtarı'!$A$2:$A$121,1)&lt;&gt;'Cevap Anahtarı'!$C$2:$C$121)))</f>
        <v/>
      </c>
      <c r="M270" s="15">
        <f>IF($B270="","",ROUND(K270-IF(Ayarlar!$B$6&gt;0,L270/Ayarlar!$B$6,0),2))</f>
        <v/>
      </c>
      <c r="N270" s="14">
        <f>IF($B270="","",SUMPRODUCT(('Cevap Anahtarı'!$B$2:$B$121=N$2)*('Cevap Anahtarı'!$C$2:$C$121&lt;&gt;"")*(MID($D270,'Cevap Anahtarı'!$A$2:$A$121,1)='Cevap Anahtarı'!$C$2:$C$121)))</f>
        <v/>
      </c>
      <c r="O270" s="14">
        <f>IF($B270="","",SUMPRODUCT(('Cevap Anahtarı'!$B$2:$B$121=N$2)*('Cevap Anahtarı'!$C$2:$C$121&lt;&gt;"")*(MID($D270,'Cevap Anahtarı'!$A$2:$A$121,1)&lt;&gt;"")*ISNUMBER(FIND(UPPER(MID($D270,'Cevap Anahtarı'!$A$2:$A$121,1)),"ABCDE"))*(MID($D270,'Cevap Anahtarı'!$A$2:$A$121,1)&lt;&gt;'Cevap Anahtarı'!$C$2:$C$121)))</f>
        <v/>
      </c>
      <c r="P270" s="15">
        <f>IF($B270="","",ROUND(N270-IF(Ayarlar!$B$6&gt;0,O270/Ayarlar!$B$6,0),2))</f>
        <v/>
      </c>
      <c r="Q270" s="14">
        <f>IF($B270="","",SUMPRODUCT(('Cevap Anahtarı'!$B$2:$B$121=Q$2)*('Cevap Anahtarı'!$C$2:$C$121&lt;&gt;"")*(MID($D270,'Cevap Anahtarı'!$A$2:$A$121,1)='Cevap Anahtarı'!$C$2:$C$121)))</f>
        <v/>
      </c>
      <c r="R270" s="14">
        <f>IF($B270="","",SUMPRODUCT(('Cevap Anahtarı'!$B$2:$B$121=Q$2)*('Cevap Anahtarı'!$C$2:$C$121&lt;&gt;"")*(MID($D270,'Cevap Anahtarı'!$A$2:$A$121,1)&lt;&gt;"")*ISNUMBER(FIND(UPPER(MID($D270,'Cevap Anahtarı'!$A$2:$A$121,1)),"ABCDE"))*(MID($D270,'Cevap Anahtarı'!$A$2:$A$121,1)&lt;&gt;'Cevap Anahtarı'!$C$2:$C$121)))</f>
        <v/>
      </c>
      <c r="S270" s="15">
        <f>IF($B270="","",ROUND(Q270-IF(Ayarlar!$B$6&gt;0,R270/Ayarlar!$B$6,0),2))</f>
        <v/>
      </c>
      <c r="T270" s="14">
        <f>IF($B270="","",SUMPRODUCT(('Cevap Anahtarı'!$B$2:$B$121=T$2)*('Cevap Anahtarı'!$C$2:$C$121&lt;&gt;"")*(MID($D270,'Cevap Anahtarı'!$A$2:$A$121,1)='Cevap Anahtarı'!$C$2:$C$121)))</f>
        <v/>
      </c>
      <c r="U270" s="14">
        <f>IF($B270="","",SUMPRODUCT(('Cevap Anahtarı'!$B$2:$B$121=T$2)*('Cevap Anahtarı'!$C$2:$C$121&lt;&gt;"")*(MID($D270,'Cevap Anahtarı'!$A$2:$A$121,1)&lt;&gt;"")*ISNUMBER(FIND(UPPER(MID($D270,'Cevap Anahtarı'!$A$2:$A$121,1)),"ABCDE"))*(MID($D270,'Cevap Anahtarı'!$A$2:$A$121,1)&lt;&gt;'Cevap Anahtarı'!$C$2:$C$121)))</f>
        <v/>
      </c>
      <c r="V270" s="15">
        <f>IF($B270="","",ROUND(T270-IF(Ayarlar!$B$6&gt;0,U270/Ayarlar!$B$6,0),2))</f>
        <v/>
      </c>
      <c r="W270" s="15">
        <f>IF($B270="","",G270+J270+M270+P270+S270+V270)</f>
        <v/>
      </c>
      <c r="X270" s="14">
        <f>IF($B270="","",RANK(W270,$W$4:$W$503))</f>
        <v/>
      </c>
    </row>
    <row r="271">
      <c r="E271" s="14">
        <f>IF($B271="","",SUMPRODUCT(('Cevap Anahtarı'!$B$2:$B$121=E$2)*('Cevap Anahtarı'!$C$2:$C$121&lt;&gt;"")*(MID($D271,'Cevap Anahtarı'!$A$2:$A$121,1)='Cevap Anahtarı'!$C$2:$C$121)))</f>
        <v/>
      </c>
      <c r="F271" s="14">
        <f>IF($B271="","",SUMPRODUCT(('Cevap Anahtarı'!$B$2:$B$121=E$2)*('Cevap Anahtarı'!$C$2:$C$121&lt;&gt;"")*(MID($D271,'Cevap Anahtarı'!$A$2:$A$121,1)&lt;&gt;"")*ISNUMBER(FIND(UPPER(MID($D271,'Cevap Anahtarı'!$A$2:$A$121,1)),"ABCDE"))*(MID($D271,'Cevap Anahtarı'!$A$2:$A$121,1)&lt;&gt;'Cevap Anahtarı'!$C$2:$C$121)))</f>
        <v/>
      </c>
      <c r="G271" s="15">
        <f>IF($B271="","",ROUND(E271-IF(Ayarlar!$B$6&gt;0,F271/Ayarlar!$B$6,0),2))</f>
        <v/>
      </c>
      <c r="H271" s="14">
        <f>IF($B271="","",SUMPRODUCT(('Cevap Anahtarı'!$B$2:$B$121=H$2)*('Cevap Anahtarı'!$C$2:$C$121&lt;&gt;"")*(MID($D271,'Cevap Anahtarı'!$A$2:$A$121,1)='Cevap Anahtarı'!$C$2:$C$121)))</f>
        <v/>
      </c>
      <c r="I271" s="14">
        <f>IF($B271="","",SUMPRODUCT(('Cevap Anahtarı'!$B$2:$B$121=H$2)*('Cevap Anahtarı'!$C$2:$C$121&lt;&gt;"")*(MID($D271,'Cevap Anahtarı'!$A$2:$A$121,1)&lt;&gt;"")*ISNUMBER(FIND(UPPER(MID($D271,'Cevap Anahtarı'!$A$2:$A$121,1)),"ABCDE"))*(MID($D271,'Cevap Anahtarı'!$A$2:$A$121,1)&lt;&gt;'Cevap Anahtarı'!$C$2:$C$121)))</f>
        <v/>
      </c>
      <c r="J271" s="15">
        <f>IF($B271="","",ROUND(H271-IF(Ayarlar!$B$6&gt;0,I271/Ayarlar!$B$6,0),2))</f>
        <v/>
      </c>
      <c r="K271" s="14">
        <f>IF($B271="","",SUMPRODUCT(('Cevap Anahtarı'!$B$2:$B$121=K$2)*('Cevap Anahtarı'!$C$2:$C$121&lt;&gt;"")*(MID($D271,'Cevap Anahtarı'!$A$2:$A$121,1)='Cevap Anahtarı'!$C$2:$C$121)))</f>
        <v/>
      </c>
      <c r="L271" s="14">
        <f>IF($B271="","",SUMPRODUCT(('Cevap Anahtarı'!$B$2:$B$121=K$2)*('Cevap Anahtarı'!$C$2:$C$121&lt;&gt;"")*(MID($D271,'Cevap Anahtarı'!$A$2:$A$121,1)&lt;&gt;"")*ISNUMBER(FIND(UPPER(MID($D271,'Cevap Anahtarı'!$A$2:$A$121,1)),"ABCDE"))*(MID($D271,'Cevap Anahtarı'!$A$2:$A$121,1)&lt;&gt;'Cevap Anahtarı'!$C$2:$C$121)))</f>
        <v/>
      </c>
      <c r="M271" s="15">
        <f>IF($B271="","",ROUND(K271-IF(Ayarlar!$B$6&gt;0,L271/Ayarlar!$B$6,0),2))</f>
        <v/>
      </c>
      <c r="N271" s="14">
        <f>IF($B271="","",SUMPRODUCT(('Cevap Anahtarı'!$B$2:$B$121=N$2)*('Cevap Anahtarı'!$C$2:$C$121&lt;&gt;"")*(MID($D271,'Cevap Anahtarı'!$A$2:$A$121,1)='Cevap Anahtarı'!$C$2:$C$121)))</f>
        <v/>
      </c>
      <c r="O271" s="14">
        <f>IF($B271="","",SUMPRODUCT(('Cevap Anahtarı'!$B$2:$B$121=N$2)*('Cevap Anahtarı'!$C$2:$C$121&lt;&gt;"")*(MID($D271,'Cevap Anahtarı'!$A$2:$A$121,1)&lt;&gt;"")*ISNUMBER(FIND(UPPER(MID($D271,'Cevap Anahtarı'!$A$2:$A$121,1)),"ABCDE"))*(MID($D271,'Cevap Anahtarı'!$A$2:$A$121,1)&lt;&gt;'Cevap Anahtarı'!$C$2:$C$121)))</f>
        <v/>
      </c>
      <c r="P271" s="15">
        <f>IF($B271="","",ROUND(N271-IF(Ayarlar!$B$6&gt;0,O271/Ayarlar!$B$6,0),2))</f>
        <v/>
      </c>
      <c r="Q271" s="14">
        <f>IF($B271="","",SUMPRODUCT(('Cevap Anahtarı'!$B$2:$B$121=Q$2)*('Cevap Anahtarı'!$C$2:$C$121&lt;&gt;"")*(MID($D271,'Cevap Anahtarı'!$A$2:$A$121,1)='Cevap Anahtarı'!$C$2:$C$121)))</f>
        <v/>
      </c>
      <c r="R271" s="14">
        <f>IF($B271="","",SUMPRODUCT(('Cevap Anahtarı'!$B$2:$B$121=Q$2)*('Cevap Anahtarı'!$C$2:$C$121&lt;&gt;"")*(MID($D271,'Cevap Anahtarı'!$A$2:$A$121,1)&lt;&gt;"")*ISNUMBER(FIND(UPPER(MID($D271,'Cevap Anahtarı'!$A$2:$A$121,1)),"ABCDE"))*(MID($D271,'Cevap Anahtarı'!$A$2:$A$121,1)&lt;&gt;'Cevap Anahtarı'!$C$2:$C$121)))</f>
        <v/>
      </c>
      <c r="S271" s="15">
        <f>IF($B271="","",ROUND(Q271-IF(Ayarlar!$B$6&gt;0,R271/Ayarlar!$B$6,0),2))</f>
        <v/>
      </c>
      <c r="T271" s="14">
        <f>IF($B271="","",SUMPRODUCT(('Cevap Anahtarı'!$B$2:$B$121=T$2)*('Cevap Anahtarı'!$C$2:$C$121&lt;&gt;"")*(MID($D271,'Cevap Anahtarı'!$A$2:$A$121,1)='Cevap Anahtarı'!$C$2:$C$121)))</f>
        <v/>
      </c>
      <c r="U271" s="14">
        <f>IF($B271="","",SUMPRODUCT(('Cevap Anahtarı'!$B$2:$B$121=T$2)*('Cevap Anahtarı'!$C$2:$C$121&lt;&gt;"")*(MID($D271,'Cevap Anahtarı'!$A$2:$A$121,1)&lt;&gt;"")*ISNUMBER(FIND(UPPER(MID($D271,'Cevap Anahtarı'!$A$2:$A$121,1)),"ABCDE"))*(MID($D271,'Cevap Anahtarı'!$A$2:$A$121,1)&lt;&gt;'Cevap Anahtarı'!$C$2:$C$121)))</f>
        <v/>
      </c>
      <c r="V271" s="15">
        <f>IF($B271="","",ROUND(T271-IF(Ayarlar!$B$6&gt;0,U271/Ayarlar!$B$6,0),2))</f>
        <v/>
      </c>
      <c r="W271" s="15">
        <f>IF($B271="","",G271+J271+M271+P271+S271+V271)</f>
        <v/>
      </c>
      <c r="X271" s="14">
        <f>IF($B271="","",RANK(W271,$W$4:$W$503))</f>
        <v/>
      </c>
    </row>
    <row r="272">
      <c r="E272" s="14">
        <f>IF($B272="","",SUMPRODUCT(('Cevap Anahtarı'!$B$2:$B$121=E$2)*('Cevap Anahtarı'!$C$2:$C$121&lt;&gt;"")*(MID($D272,'Cevap Anahtarı'!$A$2:$A$121,1)='Cevap Anahtarı'!$C$2:$C$121)))</f>
        <v/>
      </c>
      <c r="F272" s="14">
        <f>IF($B272="","",SUMPRODUCT(('Cevap Anahtarı'!$B$2:$B$121=E$2)*('Cevap Anahtarı'!$C$2:$C$121&lt;&gt;"")*(MID($D272,'Cevap Anahtarı'!$A$2:$A$121,1)&lt;&gt;"")*ISNUMBER(FIND(UPPER(MID($D272,'Cevap Anahtarı'!$A$2:$A$121,1)),"ABCDE"))*(MID($D272,'Cevap Anahtarı'!$A$2:$A$121,1)&lt;&gt;'Cevap Anahtarı'!$C$2:$C$121)))</f>
        <v/>
      </c>
      <c r="G272" s="15">
        <f>IF($B272="","",ROUND(E272-IF(Ayarlar!$B$6&gt;0,F272/Ayarlar!$B$6,0),2))</f>
        <v/>
      </c>
      <c r="H272" s="14">
        <f>IF($B272="","",SUMPRODUCT(('Cevap Anahtarı'!$B$2:$B$121=H$2)*('Cevap Anahtarı'!$C$2:$C$121&lt;&gt;"")*(MID($D272,'Cevap Anahtarı'!$A$2:$A$121,1)='Cevap Anahtarı'!$C$2:$C$121)))</f>
        <v/>
      </c>
      <c r="I272" s="14">
        <f>IF($B272="","",SUMPRODUCT(('Cevap Anahtarı'!$B$2:$B$121=H$2)*('Cevap Anahtarı'!$C$2:$C$121&lt;&gt;"")*(MID($D272,'Cevap Anahtarı'!$A$2:$A$121,1)&lt;&gt;"")*ISNUMBER(FIND(UPPER(MID($D272,'Cevap Anahtarı'!$A$2:$A$121,1)),"ABCDE"))*(MID($D272,'Cevap Anahtarı'!$A$2:$A$121,1)&lt;&gt;'Cevap Anahtarı'!$C$2:$C$121)))</f>
        <v/>
      </c>
      <c r="J272" s="15">
        <f>IF($B272="","",ROUND(H272-IF(Ayarlar!$B$6&gt;0,I272/Ayarlar!$B$6,0),2))</f>
        <v/>
      </c>
      <c r="K272" s="14">
        <f>IF($B272="","",SUMPRODUCT(('Cevap Anahtarı'!$B$2:$B$121=K$2)*('Cevap Anahtarı'!$C$2:$C$121&lt;&gt;"")*(MID($D272,'Cevap Anahtarı'!$A$2:$A$121,1)='Cevap Anahtarı'!$C$2:$C$121)))</f>
        <v/>
      </c>
      <c r="L272" s="14">
        <f>IF($B272="","",SUMPRODUCT(('Cevap Anahtarı'!$B$2:$B$121=K$2)*('Cevap Anahtarı'!$C$2:$C$121&lt;&gt;"")*(MID($D272,'Cevap Anahtarı'!$A$2:$A$121,1)&lt;&gt;"")*ISNUMBER(FIND(UPPER(MID($D272,'Cevap Anahtarı'!$A$2:$A$121,1)),"ABCDE"))*(MID($D272,'Cevap Anahtarı'!$A$2:$A$121,1)&lt;&gt;'Cevap Anahtarı'!$C$2:$C$121)))</f>
        <v/>
      </c>
      <c r="M272" s="15">
        <f>IF($B272="","",ROUND(K272-IF(Ayarlar!$B$6&gt;0,L272/Ayarlar!$B$6,0),2))</f>
        <v/>
      </c>
      <c r="N272" s="14">
        <f>IF($B272="","",SUMPRODUCT(('Cevap Anahtarı'!$B$2:$B$121=N$2)*('Cevap Anahtarı'!$C$2:$C$121&lt;&gt;"")*(MID($D272,'Cevap Anahtarı'!$A$2:$A$121,1)='Cevap Anahtarı'!$C$2:$C$121)))</f>
        <v/>
      </c>
      <c r="O272" s="14">
        <f>IF($B272="","",SUMPRODUCT(('Cevap Anahtarı'!$B$2:$B$121=N$2)*('Cevap Anahtarı'!$C$2:$C$121&lt;&gt;"")*(MID($D272,'Cevap Anahtarı'!$A$2:$A$121,1)&lt;&gt;"")*ISNUMBER(FIND(UPPER(MID($D272,'Cevap Anahtarı'!$A$2:$A$121,1)),"ABCDE"))*(MID($D272,'Cevap Anahtarı'!$A$2:$A$121,1)&lt;&gt;'Cevap Anahtarı'!$C$2:$C$121)))</f>
        <v/>
      </c>
      <c r="P272" s="15">
        <f>IF($B272="","",ROUND(N272-IF(Ayarlar!$B$6&gt;0,O272/Ayarlar!$B$6,0),2))</f>
        <v/>
      </c>
      <c r="Q272" s="14">
        <f>IF($B272="","",SUMPRODUCT(('Cevap Anahtarı'!$B$2:$B$121=Q$2)*('Cevap Anahtarı'!$C$2:$C$121&lt;&gt;"")*(MID($D272,'Cevap Anahtarı'!$A$2:$A$121,1)='Cevap Anahtarı'!$C$2:$C$121)))</f>
        <v/>
      </c>
      <c r="R272" s="14">
        <f>IF($B272="","",SUMPRODUCT(('Cevap Anahtarı'!$B$2:$B$121=Q$2)*('Cevap Anahtarı'!$C$2:$C$121&lt;&gt;"")*(MID($D272,'Cevap Anahtarı'!$A$2:$A$121,1)&lt;&gt;"")*ISNUMBER(FIND(UPPER(MID($D272,'Cevap Anahtarı'!$A$2:$A$121,1)),"ABCDE"))*(MID($D272,'Cevap Anahtarı'!$A$2:$A$121,1)&lt;&gt;'Cevap Anahtarı'!$C$2:$C$121)))</f>
        <v/>
      </c>
      <c r="S272" s="15">
        <f>IF($B272="","",ROUND(Q272-IF(Ayarlar!$B$6&gt;0,R272/Ayarlar!$B$6,0),2))</f>
        <v/>
      </c>
      <c r="T272" s="14">
        <f>IF($B272="","",SUMPRODUCT(('Cevap Anahtarı'!$B$2:$B$121=T$2)*('Cevap Anahtarı'!$C$2:$C$121&lt;&gt;"")*(MID($D272,'Cevap Anahtarı'!$A$2:$A$121,1)='Cevap Anahtarı'!$C$2:$C$121)))</f>
        <v/>
      </c>
      <c r="U272" s="14">
        <f>IF($B272="","",SUMPRODUCT(('Cevap Anahtarı'!$B$2:$B$121=T$2)*('Cevap Anahtarı'!$C$2:$C$121&lt;&gt;"")*(MID($D272,'Cevap Anahtarı'!$A$2:$A$121,1)&lt;&gt;"")*ISNUMBER(FIND(UPPER(MID($D272,'Cevap Anahtarı'!$A$2:$A$121,1)),"ABCDE"))*(MID($D272,'Cevap Anahtarı'!$A$2:$A$121,1)&lt;&gt;'Cevap Anahtarı'!$C$2:$C$121)))</f>
        <v/>
      </c>
      <c r="V272" s="15">
        <f>IF($B272="","",ROUND(T272-IF(Ayarlar!$B$6&gt;0,U272/Ayarlar!$B$6,0),2))</f>
        <v/>
      </c>
      <c r="W272" s="15">
        <f>IF($B272="","",G272+J272+M272+P272+S272+V272)</f>
        <v/>
      </c>
      <c r="X272" s="14">
        <f>IF($B272="","",RANK(W272,$W$4:$W$503))</f>
        <v/>
      </c>
    </row>
    <row r="273">
      <c r="E273" s="14">
        <f>IF($B273="","",SUMPRODUCT(('Cevap Anahtarı'!$B$2:$B$121=E$2)*('Cevap Anahtarı'!$C$2:$C$121&lt;&gt;"")*(MID($D273,'Cevap Anahtarı'!$A$2:$A$121,1)='Cevap Anahtarı'!$C$2:$C$121)))</f>
        <v/>
      </c>
      <c r="F273" s="14">
        <f>IF($B273="","",SUMPRODUCT(('Cevap Anahtarı'!$B$2:$B$121=E$2)*('Cevap Anahtarı'!$C$2:$C$121&lt;&gt;"")*(MID($D273,'Cevap Anahtarı'!$A$2:$A$121,1)&lt;&gt;"")*ISNUMBER(FIND(UPPER(MID($D273,'Cevap Anahtarı'!$A$2:$A$121,1)),"ABCDE"))*(MID($D273,'Cevap Anahtarı'!$A$2:$A$121,1)&lt;&gt;'Cevap Anahtarı'!$C$2:$C$121)))</f>
        <v/>
      </c>
      <c r="G273" s="15">
        <f>IF($B273="","",ROUND(E273-IF(Ayarlar!$B$6&gt;0,F273/Ayarlar!$B$6,0),2))</f>
        <v/>
      </c>
      <c r="H273" s="14">
        <f>IF($B273="","",SUMPRODUCT(('Cevap Anahtarı'!$B$2:$B$121=H$2)*('Cevap Anahtarı'!$C$2:$C$121&lt;&gt;"")*(MID($D273,'Cevap Anahtarı'!$A$2:$A$121,1)='Cevap Anahtarı'!$C$2:$C$121)))</f>
        <v/>
      </c>
      <c r="I273" s="14">
        <f>IF($B273="","",SUMPRODUCT(('Cevap Anahtarı'!$B$2:$B$121=H$2)*('Cevap Anahtarı'!$C$2:$C$121&lt;&gt;"")*(MID($D273,'Cevap Anahtarı'!$A$2:$A$121,1)&lt;&gt;"")*ISNUMBER(FIND(UPPER(MID($D273,'Cevap Anahtarı'!$A$2:$A$121,1)),"ABCDE"))*(MID($D273,'Cevap Anahtarı'!$A$2:$A$121,1)&lt;&gt;'Cevap Anahtarı'!$C$2:$C$121)))</f>
        <v/>
      </c>
      <c r="J273" s="15">
        <f>IF($B273="","",ROUND(H273-IF(Ayarlar!$B$6&gt;0,I273/Ayarlar!$B$6,0),2))</f>
        <v/>
      </c>
      <c r="K273" s="14">
        <f>IF($B273="","",SUMPRODUCT(('Cevap Anahtarı'!$B$2:$B$121=K$2)*('Cevap Anahtarı'!$C$2:$C$121&lt;&gt;"")*(MID($D273,'Cevap Anahtarı'!$A$2:$A$121,1)='Cevap Anahtarı'!$C$2:$C$121)))</f>
        <v/>
      </c>
      <c r="L273" s="14">
        <f>IF($B273="","",SUMPRODUCT(('Cevap Anahtarı'!$B$2:$B$121=K$2)*('Cevap Anahtarı'!$C$2:$C$121&lt;&gt;"")*(MID($D273,'Cevap Anahtarı'!$A$2:$A$121,1)&lt;&gt;"")*ISNUMBER(FIND(UPPER(MID($D273,'Cevap Anahtarı'!$A$2:$A$121,1)),"ABCDE"))*(MID($D273,'Cevap Anahtarı'!$A$2:$A$121,1)&lt;&gt;'Cevap Anahtarı'!$C$2:$C$121)))</f>
        <v/>
      </c>
      <c r="M273" s="15">
        <f>IF($B273="","",ROUND(K273-IF(Ayarlar!$B$6&gt;0,L273/Ayarlar!$B$6,0),2))</f>
        <v/>
      </c>
      <c r="N273" s="14">
        <f>IF($B273="","",SUMPRODUCT(('Cevap Anahtarı'!$B$2:$B$121=N$2)*('Cevap Anahtarı'!$C$2:$C$121&lt;&gt;"")*(MID($D273,'Cevap Anahtarı'!$A$2:$A$121,1)='Cevap Anahtarı'!$C$2:$C$121)))</f>
        <v/>
      </c>
      <c r="O273" s="14">
        <f>IF($B273="","",SUMPRODUCT(('Cevap Anahtarı'!$B$2:$B$121=N$2)*('Cevap Anahtarı'!$C$2:$C$121&lt;&gt;"")*(MID($D273,'Cevap Anahtarı'!$A$2:$A$121,1)&lt;&gt;"")*ISNUMBER(FIND(UPPER(MID($D273,'Cevap Anahtarı'!$A$2:$A$121,1)),"ABCDE"))*(MID($D273,'Cevap Anahtarı'!$A$2:$A$121,1)&lt;&gt;'Cevap Anahtarı'!$C$2:$C$121)))</f>
        <v/>
      </c>
      <c r="P273" s="15">
        <f>IF($B273="","",ROUND(N273-IF(Ayarlar!$B$6&gt;0,O273/Ayarlar!$B$6,0),2))</f>
        <v/>
      </c>
      <c r="Q273" s="14">
        <f>IF($B273="","",SUMPRODUCT(('Cevap Anahtarı'!$B$2:$B$121=Q$2)*('Cevap Anahtarı'!$C$2:$C$121&lt;&gt;"")*(MID($D273,'Cevap Anahtarı'!$A$2:$A$121,1)='Cevap Anahtarı'!$C$2:$C$121)))</f>
        <v/>
      </c>
      <c r="R273" s="14">
        <f>IF($B273="","",SUMPRODUCT(('Cevap Anahtarı'!$B$2:$B$121=Q$2)*('Cevap Anahtarı'!$C$2:$C$121&lt;&gt;"")*(MID($D273,'Cevap Anahtarı'!$A$2:$A$121,1)&lt;&gt;"")*ISNUMBER(FIND(UPPER(MID($D273,'Cevap Anahtarı'!$A$2:$A$121,1)),"ABCDE"))*(MID($D273,'Cevap Anahtarı'!$A$2:$A$121,1)&lt;&gt;'Cevap Anahtarı'!$C$2:$C$121)))</f>
        <v/>
      </c>
      <c r="S273" s="15">
        <f>IF($B273="","",ROUND(Q273-IF(Ayarlar!$B$6&gt;0,R273/Ayarlar!$B$6,0),2))</f>
        <v/>
      </c>
      <c r="T273" s="14">
        <f>IF($B273="","",SUMPRODUCT(('Cevap Anahtarı'!$B$2:$B$121=T$2)*('Cevap Anahtarı'!$C$2:$C$121&lt;&gt;"")*(MID($D273,'Cevap Anahtarı'!$A$2:$A$121,1)='Cevap Anahtarı'!$C$2:$C$121)))</f>
        <v/>
      </c>
      <c r="U273" s="14">
        <f>IF($B273="","",SUMPRODUCT(('Cevap Anahtarı'!$B$2:$B$121=T$2)*('Cevap Anahtarı'!$C$2:$C$121&lt;&gt;"")*(MID($D273,'Cevap Anahtarı'!$A$2:$A$121,1)&lt;&gt;"")*ISNUMBER(FIND(UPPER(MID($D273,'Cevap Anahtarı'!$A$2:$A$121,1)),"ABCDE"))*(MID($D273,'Cevap Anahtarı'!$A$2:$A$121,1)&lt;&gt;'Cevap Anahtarı'!$C$2:$C$121)))</f>
        <v/>
      </c>
      <c r="V273" s="15">
        <f>IF($B273="","",ROUND(T273-IF(Ayarlar!$B$6&gt;0,U273/Ayarlar!$B$6,0),2))</f>
        <v/>
      </c>
      <c r="W273" s="15">
        <f>IF($B273="","",G273+J273+M273+P273+S273+V273)</f>
        <v/>
      </c>
      <c r="X273" s="14">
        <f>IF($B273="","",RANK(W273,$W$4:$W$503))</f>
        <v/>
      </c>
    </row>
    <row r="274">
      <c r="E274" s="14">
        <f>IF($B274="","",SUMPRODUCT(('Cevap Anahtarı'!$B$2:$B$121=E$2)*('Cevap Anahtarı'!$C$2:$C$121&lt;&gt;"")*(MID($D274,'Cevap Anahtarı'!$A$2:$A$121,1)='Cevap Anahtarı'!$C$2:$C$121)))</f>
        <v/>
      </c>
      <c r="F274" s="14">
        <f>IF($B274="","",SUMPRODUCT(('Cevap Anahtarı'!$B$2:$B$121=E$2)*('Cevap Anahtarı'!$C$2:$C$121&lt;&gt;"")*(MID($D274,'Cevap Anahtarı'!$A$2:$A$121,1)&lt;&gt;"")*ISNUMBER(FIND(UPPER(MID($D274,'Cevap Anahtarı'!$A$2:$A$121,1)),"ABCDE"))*(MID($D274,'Cevap Anahtarı'!$A$2:$A$121,1)&lt;&gt;'Cevap Anahtarı'!$C$2:$C$121)))</f>
        <v/>
      </c>
      <c r="G274" s="15">
        <f>IF($B274="","",ROUND(E274-IF(Ayarlar!$B$6&gt;0,F274/Ayarlar!$B$6,0),2))</f>
        <v/>
      </c>
      <c r="H274" s="14">
        <f>IF($B274="","",SUMPRODUCT(('Cevap Anahtarı'!$B$2:$B$121=H$2)*('Cevap Anahtarı'!$C$2:$C$121&lt;&gt;"")*(MID($D274,'Cevap Anahtarı'!$A$2:$A$121,1)='Cevap Anahtarı'!$C$2:$C$121)))</f>
        <v/>
      </c>
      <c r="I274" s="14">
        <f>IF($B274="","",SUMPRODUCT(('Cevap Anahtarı'!$B$2:$B$121=H$2)*('Cevap Anahtarı'!$C$2:$C$121&lt;&gt;"")*(MID($D274,'Cevap Anahtarı'!$A$2:$A$121,1)&lt;&gt;"")*ISNUMBER(FIND(UPPER(MID($D274,'Cevap Anahtarı'!$A$2:$A$121,1)),"ABCDE"))*(MID($D274,'Cevap Anahtarı'!$A$2:$A$121,1)&lt;&gt;'Cevap Anahtarı'!$C$2:$C$121)))</f>
        <v/>
      </c>
      <c r="J274" s="15">
        <f>IF($B274="","",ROUND(H274-IF(Ayarlar!$B$6&gt;0,I274/Ayarlar!$B$6,0),2))</f>
        <v/>
      </c>
      <c r="K274" s="14">
        <f>IF($B274="","",SUMPRODUCT(('Cevap Anahtarı'!$B$2:$B$121=K$2)*('Cevap Anahtarı'!$C$2:$C$121&lt;&gt;"")*(MID($D274,'Cevap Anahtarı'!$A$2:$A$121,1)='Cevap Anahtarı'!$C$2:$C$121)))</f>
        <v/>
      </c>
      <c r="L274" s="14">
        <f>IF($B274="","",SUMPRODUCT(('Cevap Anahtarı'!$B$2:$B$121=K$2)*('Cevap Anahtarı'!$C$2:$C$121&lt;&gt;"")*(MID($D274,'Cevap Anahtarı'!$A$2:$A$121,1)&lt;&gt;"")*ISNUMBER(FIND(UPPER(MID($D274,'Cevap Anahtarı'!$A$2:$A$121,1)),"ABCDE"))*(MID($D274,'Cevap Anahtarı'!$A$2:$A$121,1)&lt;&gt;'Cevap Anahtarı'!$C$2:$C$121)))</f>
        <v/>
      </c>
      <c r="M274" s="15">
        <f>IF($B274="","",ROUND(K274-IF(Ayarlar!$B$6&gt;0,L274/Ayarlar!$B$6,0),2))</f>
        <v/>
      </c>
      <c r="N274" s="14">
        <f>IF($B274="","",SUMPRODUCT(('Cevap Anahtarı'!$B$2:$B$121=N$2)*('Cevap Anahtarı'!$C$2:$C$121&lt;&gt;"")*(MID($D274,'Cevap Anahtarı'!$A$2:$A$121,1)='Cevap Anahtarı'!$C$2:$C$121)))</f>
        <v/>
      </c>
      <c r="O274" s="14">
        <f>IF($B274="","",SUMPRODUCT(('Cevap Anahtarı'!$B$2:$B$121=N$2)*('Cevap Anahtarı'!$C$2:$C$121&lt;&gt;"")*(MID($D274,'Cevap Anahtarı'!$A$2:$A$121,1)&lt;&gt;"")*ISNUMBER(FIND(UPPER(MID($D274,'Cevap Anahtarı'!$A$2:$A$121,1)),"ABCDE"))*(MID($D274,'Cevap Anahtarı'!$A$2:$A$121,1)&lt;&gt;'Cevap Anahtarı'!$C$2:$C$121)))</f>
        <v/>
      </c>
      <c r="P274" s="15">
        <f>IF($B274="","",ROUND(N274-IF(Ayarlar!$B$6&gt;0,O274/Ayarlar!$B$6,0),2))</f>
        <v/>
      </c>
      <c r="Q274" s="14">
        <f>IF($B274="","",SUMPRODUCT(('Cevap Anahtarı'!$B$2:$B$121=Q$2)*('Cevap Anahtarı'!$C$2:$C$121&lt;&gt;"")*(MID($D274,'Cevap Anahtarı'!$A$2:$A$121,1)='Cevap Anahtarı'!$C$2:$C$121)))</f>
        <v/>
      </c>
      <c r="R274" s="14">
        <f>IF($B274="","",SUMPRODUCT(('Cevap Anahtarı'!$B$2:$B$121=Q$2)*('Cevap Anahtarı'!$C$2:$C$121&lt;&gt;"")*(MID($D274,'Cevap Anahtarı'!$A$2:$A$121,1)&lt;&gt;"")*ISNUMBER(FIND(UPPER(MID($D274,'Cevap Anahtarı'!$A$2:$A$121,1)),"ABCDE"))*(MID($D274,'Cevap Anahtarı'!$A$2:$A$121,1)&lt;&gt;'Cevap Anahtarı'!$C$2:$C$121)))</f>
        <v/>
      </c>
      <c r="S274" s="15">
        <f>IF($B274="","",ROUND(Q274-IF(Ayarlar!$B$6&gt;0,R274/Ayarlar!$B$6,0),2))</f>
        <v/>
      </c>
      <c r="T274" s="14">
        <f>IF($B274="","",SUMPRODUCT(('Cevap Anahtarı'!$B$2:$B$121=T$2)*('Cevap Anahtarı'!$C$2:$C$121&lt;&gt;"")*(MID($D274,'Cevap Anahtarı'!$A$2:$A$121,1)='Cevap Anahtarı'!$C$2:$C$121)))</f>
        <v/>
      </c>
      <c r="U274" s="14">
        <f>IF($B274="","",SUMPRODUCT(('Cevap Anahtarı'!$B$2:$B$121=T$2)*('Cevap Anahtarı'!$C$2:$C$121&lt;&gt;"")*(MID($D274,'Cevap Anahtarı'!$A$2:$A$121,1)&lt;&gt;"")*ISNUMBER(FIND(UPPER(MID($D274,'Cevap Anahtarı'!$A$2:$A$121,1)),"ABCDE"))*(MID($D274,'Cevap Anahtarı'!$A$2:$A$121,1)&lt;&gt;'Cevap Anahtarı'!$C$2:$C$121)))</f>
        <v/>
      </c>
      <c r="V274" s="15">
        <f>IF($B274="","",ROUND(T274-IF(Ayarlar!$B$6&gt;0,U274/Ayarlar!$B$6,0),2))</f>
        <v/>
      </c>
      <c r="W274" s="15">
        <f>IF($B274="","",G274+J274+M274+P274+S274+V274)</f>
        <v/>
      </c>
      <c r="X274" s="14">
        <f>IF($B274="","",RANK(W274,$W$4:$W$503))</f>
        <v/>
      </c>
    </row>
    <row r="275">
      <c r="E275" s="14">
        <f>IF($B275="","",SUMPRODUCT(('Cevap Anahtarı'!$B$2:$B$121=E$2)*('Cevap Anahtarı'!$C$2:$C$121&lt;&gt;"")*(MID($D275,'Cevap Anahtarı'!$A$2:$A$121,1)='Cevap Anahtarı'!$C$2:$C$121)))</f>
        <v/>
      </c>
      <c r="F275" s="14">
        <f>IF($B275="","",SUMPRODUCT(('Cevap Anahtarı'!$B$2:$B$121=E$2)*('Cevap Anahtarı'!$C$2:$C$121&lt;&gt;"")*(MID($D275,'Cevap Anahtarı'!$A$2:$A$121,1)&lt;&gt;"")*ISNUMBER(FIND(UPPER(MID($D275,'Cevap Anahtarı'!$A$2:$A$121,1)),"ABCDE"))*(MID($D275,'Cevap Anahtarı'!$A$2:$A$121,1)&lt;&gt;'Cevap Anahtarı'!$C$2:$C$121)))</f>
        <v/>
      </c>
      <c r="G275" s="15">
        <f>IF($B275="","",ROUND(E275-IF(Ayarlar!$B$6&gt;0,F275/Ayarlar!$B$6,0),2))</f>
        <v/>
      </c>
      <c r="H275" s="14">
        <f>IF($B275="","",SUMPRODUCT(('Cevap Anahtarı'!$B$2:$B$121=H$2)*('Cevap Anahtarı'!$C$2:$C$121&lt;&gt;"")*(MID($D275,'Cevap Anahtarı'!$A$2:$A$121,1)='Cevap Anahtarı'!$C$2:$C$121)))</f>
        <v/>
      </c>
      <c r="I275" s="14">
        <f>IF($B275="","",SUMPRODUCT(('Cevap Anahtarı'!$B$2:$B$121=H$2)*('Cevap Anahtarı'!$C$2:$C$121&lt;&gt;"")*(MID($D275,'Cevap Anahtarı'!$A$2:$A$121,1)&lt;&gt;"")*ISNUMBER(FIND(UPPER(MID($D275,'Cevap Anahtarı'!$A$2:$A$121,1)),"ABCDE"))*(MID($D275,'Cevap Anahtarı'!$A$2:$A$121,1)&lt;&gt;'Cevap Anahtarı'!$C$2:$C$121)))</f>
        <v/>
      </c>
      <c r="J275" s="15">
        <f>IF($B275="","",ROUND(H275-IF(Ayarlar!$B$6&gt;0,I275/Ayarlar!$B$6,0),2))</f>
        <v/>
      </c>
      <c r="K275" s="14">
        <f>IF($B275="","",SUMPRODUCT(('Cevap Anahtarı'!$B$2:$B$121=K$2)*('Cevap Anahtarı'!$C$2:$C$121&lt;&gt;"")*(MID($D275,'Cevap Anahtarı'!$A$2:$A$121,1)='Cevap Anahtarı'!$C$2:$C$121)))</f>
        <v/>
      </c>
      <c r="L275" s="14">
        <f>IF($B275="","",SUMPRODUCT(('Cevap Anahtarı'!$B$2:$B$121=K$2)*('Cevap Anahtarı'!$C$2:$C$121&lt;&gt;"")*(MID($D275,'Cevap Anahtarı'!$A$2:$A$121,1)&lt;&gt;"")*ISNUMBER(FIND(UPPER(MID($D275,'Cevap Anahtarı'!$A$2:$A$121,1)),"ABCDE"))*(MID($D275,'Cevap Anahtarı'!$A$2:$A$121,1)&lt;&gt;'Cevap Anahtarı'!$C$2:$C$121)))</f>
        <v/>
      </c>
      <c r="M275" s="15">
        <f>IF($B275="","",ROUND(K275-IF(Ayarlar!$B$6&gt;0,L275/Ayarlar!$B$6,0),2))</f>
        <v/>
      </c>
      <c r="N275" s="14">
        <f>IF($B275="","",SUMPRODUCT(('Cevap Anahtarı'!$B$2:$B$121=N$2)*('Cevap Anahtarı'!$C$2:$C$121&lt;&gt;"")*(MID($D275,'Cevap Anahtarı'!$A$2:$A$121,1)='Cevap Anahtarı'!$C$2:$C$121)))</f>
        <v/>
      </c>
      <c r="O275" s="14">
        <f>IF($B275="","",SUMPRODUCT(('Cevap Anahtarı'!$B$2:$B$121=N$2)*('Cevap Anahtarı'!$C$2:$C$121&lt;&gt;"")*(MID($D275,'Cevap Anahtarı'!$A$2:$A$121,1)&lt;&gt;"")*ISNUMBER(FIND(UPPER(MID($D275,'Cevap Anahtarı'!$A$2:$A$121,1)),"ABCDE"))*(MID($D275,'Cevap Anahtarı'!$A$2:$A$121,1)&lt;&gt;'Cevap Anahtarı'!$C$2:$C$121)))</f>
        <v/>
      </c>
      <c r="P275" s="15">
        <f>IF($B275="","",ROUND(N275-IF(Ayarlar!$B$6&gt;0,O275/Ayarlar!$B$6,0),2))</f>
        <v/>
      </c>
      <c r="Q275" s="14">
        <f>IF($B275="","",SUMPRODUCT(('Cevap Anahtarı'!$B$2:$B$121=Q$2)*('Cevap Anahtarı'!$C$2:$C$121&lt;&gt;"")*(MID($D275,'Cevap Anahtarı'!$A$2:$A$121,1)='Cevap Anahtarı'!$C$2:$C$121)))</f>
        <v/>
      </c>
      <c r="R275" s="14">
        <f>IF($B275="","",SUMPRODUCT(('Cevap Anahtarı'!$B$2:$B$121=Q$2)*('Cevap Anahtarı'!$C$2:$C$121&lt;&gt;"")*(MID($D275,'Cevap Anahtarı'!$A$2:$A$121,1)&lt;&gt;"")*ISNUMBER(FIND(UPPER(MID($D275,'Cevap Anahtarı'!$A$2:$A$121,1)),"ABCDE"))*(MID($D275,'Cevap Anahtarı'!$A$2:$A$121,1)&lt;&gt;'Cevap Anahtarı'!$C$2:$C$121)))</f>
        <v/>
      </c>
      <c r="S275" s="15">
        <f>IF($B275="","",ROUND(Q275-IF(Ayarlar!$B$6&gt;0,R275/Ayarlar!$B$6,0),2))</f>
        <v/>
      </c>
      <c r="T275" s="14">
        <f>IF($B275="","",SUMPRODUCT(('Cevap Anahtarı'!$B$2:$B$121=T$2)*('Cevap Anahtarı'!$C$2:$C$121&lt;&gt;"")*(MID($D275,'Cevap Anahtarı'!$A$2:$A$121,1)='Cevap Anahtarı'!$C$2:$C$121)))</f>
        <v/>
      </c>
      <c r="U275" s="14">
        <f>IF($B275="","",SUMPRODUCT(('Cevap Anahtarı'!$B$2:$B$121=T$2)*('Cevap Anahtarı'!$C$2:$C$121&lt;&gt;"")*(MID($D275,'Cevap Anahtarı'!$A$2:$A$121,1)&lt;&gt;"")*ISNUMBER(FIND(UPPER(MID($D275,'Cevap Anahtarı'!$A$2:$A$121,1)),"ABCDE"))*(MID($D275,'Cevap Anahtarı'!$A$2:$A$121,1)&lt;&gt;'Cevap Anahtarı'!$C$2:$C$121)))</f>
        <v/>
      </c>
      <c r="V275" s="15">
        <f>IF($B275="","",ROUND(T275-IF(Ayarlar!$B$6&gt;0,U275/Ayarlar!$B$6,0),2))</f>
        <v/>
      </c>
      <c r="W275" s="15">
        <f>IF($B275="","",G275+J275+M275+P275+S275+V275)</f>
        <v/>
      </c>
      <c r="X275" s="14">
        <f>IF($B275="","",RANK(W275,$W$4:$W$503))</f>
        <v/>
      </c>
    </row>
    <row r="276">
      <c r="E276" s="14">
        <f>IF($B276="","",SUMPRODUCT(('Cevap Anahtarı'!$B$2:$B$121=E$2)*('Cevap Anahtarı'!$C$2:$C$121&lt;&gt;"")*(MID($D276,'Cevap Anahtarı'!$A$2:$A$121,1)='Cevap Anahtarı'!$C$2:$C$121)))</f>
        <v/>
      </c>
      <c r="F276" s="14">
        <f>IF($B276="","",SUMPRODUCT(('Cevap Anahtarı'!$B$2:$B$121=E$2)*('Cevap Anahtarı'!$C$2:$C$121&lt;&gt;"")*(MID($D276,'Cevap Anahtarı'!$A$2:$A$121,1)&lt;&gt;"")*ISNUMBER(FIND(UPPER(MID($D276,'Cevap Anahtarı'!$A$2:$A$121,1)),"ABCDE"))*(MID($D276,'Cevap Anahtarı'!$A$2:$A$121,1)&lt;&gt;'Cevap Anahtarı'!$C$2:$C$121)))</f>
        <v/>
      </c>
      <c r="G276" s="15">
        <f>IF($B276="","",ROUND(E276-IF(Ayarlar!$B$6&gt;0,F276/Ayarlar!$B$6,0),2))</f>
        <v/>
      </c>
      <c r="H276" s="14">
        <f>IF($B276="","",SUMPRODUCT(('Cevap Anahtarı'!$B$2:$B$121=H$2)*('Cevap Anahtarı'!$C$2:$C$121&lt;&gt;"")*(MID($D276,'Cevap Anahtarı'!$A$2:$A$121,1)='Cevap Anahtarı'!$C$2:$C$121)))</f>
        <v/>
      </c>
      <c r="I276" s="14">
        <f>IF($B276="","",SUMPRODUCT(('Cevap Anahtarı'!$B$2:$B$121=H$2)*('Cevap Anahtarı'!$C$2:$C$121&lt;&gt;"")*(MID($D276,'Cevap Anahtarı'!$A$2:$A$121,1)&lt;&gt;"")*ISNUMBER(FIND(UPPER(MID($D276,'Cevap Anahtarı'!$A$2:$A$121,1)),"ABCDE"))*(MID($D276,'Cevap Anahtarı'!$A$2:$A$121,1)&lt;&gt;'Cevap Anahtarı'!$C$2:$C$121)))</f>
        <v/>
      </c>
      <c r="J276" s="15">
        <f>IF($B276="","",ROUND(H276-IF(Ayarlar!$B$6&gt;0,I276/Ayarlar!$B$6,0),2))</f>
        <v/>
      </c>
      <c r="K276" s="14">
        <f>IF($B276="","",SUMPRODUCT(('Cevap Anahtarı'!$B$2:$B$121=K$2)*('Cevap Anahtarı'!$C$2:$C$121&lt;&gt;"")*(MID($D276,'Cevap Anahtarı'!$A$2:$A$121,1)='Cevap Anahtarı'!$C$2:$C$121)))</f>
        <v/>
      </c>
      <c r="L276" s="14">
        <f>IF($B276="","",SUMPRODUCT(('Cevap Anahtarı'!$B$2:$B$121=K$2)*('Cevap Anahtarı'!$C$2:$C$121&lt;&gt;"")*(MID($D276,'Cevap Anahtarı'!$A$2:$A$121,1)&lt;&gt;"")*ISNUMBER(FIND(UPPER(MID($D276,'Cevap Anahtarı'!$A$2:$A$121,1)),"ABCDE"))*(MID($D276,'Cevap Anahtarı'!$A$2:$A$121,1)&lt;&gt;'Cevap Anahtarı'!$C$2:$C$121)))</f>
        <v/>
      </c>
      <c r="M276" s="15">
        <f>IF($B276="","",ROUND(K276-IF(Ayarlar!$B$6&gt;0,L276/Ayarlar!$B$6,0),2))</f>
        <v/>
      </c>
      <c r="N276" s="14">
        <f>IF($B276="","",SUMPRODUCT(('Cevap Anahtarı'!$B$2:$B$121=N$2)*('Cevap Anahtarı'!$C$2:$C$121&lt;&gt;"")*(MID($D276,'Cevap Anahtarı'!$A$2:$A$121,1)='Cevap Anahtarı'!$C$2:$C$121)))</f>
        <v/>
      </c>
      <c r="O276" s="14">
        <f>IF($B276="","",SUMPRODUCT(('Cevap Anahtarı'!$B$2:$B$121=N$2)*('Cevap Anahtarı'!$C$2:$C$121&lt;&gt;"")*(MID($D276,'Cevap Anahtarı'!$A$2:$A$121,1)&lt;&gt;"")*ISNUMBER(FIND(UPPER(MID($D276,'Cevap Anahtarı'!$A$2:$A$121,1)),"ABCDE"))*(MID($D276,'Cevap Anahtarı'!$A$2:$A$121,1)&lt;&gt;'Cevap Anahtarı'!$C$2:$C$121)))</f>
        <v/>
      </c>
      <c r="P276" s="15">
        <f>IF($B276="","",ROUND(N276-IF(Ayarlar!$B$6&gt;0,O276/Ayarlar!$B$6,0),2))</f>
        <v/>
      </c>
      <c r="Q276" s="14">
        <f>IF($B276="","",SUMPRODUCT(('Cevap Anahtarı'!$B$2:$B$121=Q$2)*('Cevap Anahtarı'!$C$2:$C$121&lt;&gt;"")*(MID($D276,'Cevap Anahtarı'!$A$2:$A$121,1)='Cevap Anahtarı'!$C$2:$C$121)))</f>
        <v/>
      </c>
      <c r="R276" s="14">
        <f>IF($B276="","",SUMPRODUCT(('Cevap Anahtarı'!$B$2:$B$121=Q$2)*('Cevap Anahtarı'!$C$2:$C$121&lt;&gt;"")*(MID($D276,'Cevap Anahtarı'!$A$2:$A$121,1)&lt;&gt;"")*ISNUMBER(FIND(UPPER(MID($D276,'Cevap Anahtarı'!$A$2:$A$121,1)),"ABCDE"))*(MID($D276,'Cevap Anahtarı'!$A$2:$A$121,1)&lt;&gt;'Cevap Anahtarı'!$C$2:$C$121)))</f>
        <v/>
      </c>
      <c r="S276" s="15">
        <f>IF($B276="","",ROUND(Q276-IF(Ayarlar!$B$6&gt;0,R276/Ayarlar!$B$6,0),2))</f>
        <v/>
      </c>
      <c r="T276" s="14">
        <f>IF($B276="","",SUMPRODUCT(('Cevap Anahtarı'!$B$2:$B$121=T$2)*('Cevap Anahtarı'!$C$2:$C$121&lt;&gt;"")*(MID($D276,'Cevap Anahtarı'!$A$2:$A$121,1)='Cevap Anahtarı'!$C$2:$C$121)))</f>
        <v/>
      </c>
      <c r="U276" s="14">
        <f>IF($B276="","",SUMPRODUCT(('Cevap Anahtarı'!$B$2:$B$121=T$2)*('Cevap Anahtarı'!$C$2:$C$121&lt;&gt;"")*(MID($D276,'Cevap Anahtarı'!$A$2:$A$121,1)&lt;&gt;"")*ISNUMBER(FIND(UPPER(MID($D276,'Cevap Anahtarı'!$A$2:$A$121,1)),"ABCDE"))*(MID($D276,'Cevap Anahtarı'!$A$2:$A$121,1)&lt;&gt;'Cevap Anahtarı'!$C$2:$C$121)))</f>
        <v/>
      </c>
      <c r="V276" s="15">
        <f>IF($B276="","",ROUND(T276-IF(Ayarlar!$B$6&gt;0,U276/Ayarlar!$B$6,0),2))</f>
        <v/>
      </c>
      <c r="W276" s="15">
        <f>IF($B276="","",G276+J276+M276+P276+S276+V276)</f>
        <v/>
      </c>
      <c r="X276" s="14">
        <f>IF($B276="","",RANK(W276,$W$4:$W$503))</f>
        <v/>
      </c>
    </row>
    <row r="277">
      <c r="E277" s="14">
        <f>IF($B277="","",SUMPRODUCT(('Cevap Anahtarı'!$B$2:$B$121=E$2)*('Cevap Anahtarı'!$C$2:$C$121&lt;&gt;"")*(MID($D277,'Cevap Anahtarı'!$A$2:$A$121,1)='Cevap Anahtarı'!$C$2:$C$121)))</f>
        <v/>
      </c>
      <c r="F277" s="14">
        <f>IF($B277="","",SUMPRODUCT(('Cevap Anahtarı'!$B$2:$B$121=E$2)*('Cevap Anahtarı'!$C$2:$C$121&lt;&gt;"")*(MID($D277,'Cevap Anahtarı'!$A$2:$A$121,1)&lt;&gt;"")*ISNUMBER(FIND(UPPER(MID($D277,'Cevap Anahtarı'!$A$2:$A$121,1)),"ABCDE"))*(MID($D277,'Cevap Anahtarı'!$A$2:$A$121,1)&lt;&gt;'Cevap Anahtarı'!$C$2:$C$121)))</f>
        <v/>
      </c>
      <c r="G277" s="15">
        <f>IF($B277="","",ROUND(E277-IF(Ayarlar!$B$6&gt;0,F277/Ayarlar!$B$6,0),2))</f>
        <v/>
      </c>
      <c r="H277" s="14">
        <f>IF($B277="","",SUMPRODUCT(('Cevap Anahtarı'!$B$2:$B$121=H$2)*('Cevap Anahtarı'!$C$2:$C$121&lt;&gt;"")*(MID($D277,'Cevap Anahtarı'!$A$2:$A$121,1)='Cevap Anahtarı'!$C$2:$C$121)))</f>
        <v/>
      </c>
      <c r="I277" s="14">
        <f>IF($B277="","",SUMPRODUCT(('Cevap Anahtarı'!$B$2:$B$121=H$2)*('Cevap Anahtarı'!$C$2:$C$121&lt;&gt;"")*(MID($D277,'Cevap Anahtarı'!$A$2:$A$121,1)&lt;&gt;"")*ISNUMBER(FIND(UPPER(MID($D277,'Cevap Anahtarı'!$A$2:$A$121,1)),"ABCDE"))*(MID($D277,'Cevap Anahtarı'!$A$2:$A$121,1)&lt;&gt;'Cevap Anahtarı'!$C$2:$C$121)))</f>
        <v/>
      </c>
      <c r="J277" s="15">
        <f>IF($B277="","",ROUND(H277-IF(Ayarlar!$B$6&gt;0,I277/Ayarlar!$B$6,0),2))</f>
        <v/>
      </c>
      <c r="K277" s="14">
        <f>IF($B277="","",SUMPRODUCT(('Cevap Anahtarı'!$B$2:$B$121=K$2)*('Cevap Anahtarı'!$C$2:$C$121&lt;&gt;"")*(MID($D277,'Cevap Anahtarı'!$A$2:$A$121,1)='Cevap Anahtarı'!$C$2:$C$121)))</f>
        <v/>
      </c>
      <c r="L277" s="14">
        <f>IF($B277="","",SUMPRODUCT(('Cevap Anahtarı'!$B$2:$B$121=K$2)*('Cevap Anahtarı'!$C$2:$C$121&lt;&gt;"")*(MID($D277,'Cevap Anahtarı'!$A$2:$A$121,1)&lt;&gt;"")*ISNUMBER(FIND(UPPER(MID($D277,'Cevap Anahtarı'!$A$2:$A$121,1)),"ABCDE"))*(MID($D277,'Cevap Anahtarı'!$A$2:$A$121,1)&lt;&gt;'Cevap Anahtarı'!$C$2:$C$121)))</f>
        <v/>
      </c>
      <c r="M277" s="15">
        <f>IF($B277="","",ROUND(K277-IF(Ayarlar!$B$6&gt;0,L277/Ayarlar!$B$6,0),2))</f>
        <v/>
      </c>
      <c r="N277" s="14">
        <f>IF($B277="","",SUMPRODUCT(('Cevap Anahtarı'!$B$2:$B$121=N$2)*('Cevap Anahtarı'!$C$2:$C$121&lt;&gt;"")*(MID($D277,'Cevap Anahtarı'!$A$2:$A$121,1)='Cevap Anahtarı'!$C$2:$C$121)))</f>
        <v/>
      </c>
      <c r="O277" s="14">
        <f>IF($B277="","",SUMPRODUCT(('Cevap Anahtarı'!$B$2:$B$121=N$2)*('Cevap Anahtarı'!$C$2:$C$121&lt;&gt;"")*(MID($D277,'Cevap Anahtarı'!$A$2:$A$121,1)&lt;&gt;"")*ISNUMBER(FIND(UPPER(MID($D277,'Cevap Anahtarı'!$A$2:$A$121,1)),"ABCDE"))*(MID($D277,'Cevap Anahtarı'!$A$2:$A$121,1)&lt;&gt;'Cevap Anahtarı'!$C$2:$C$121)))</f>
        <v/>
      </c>
      <c r="P277" s="15">
        <f>IF($B277="","",ROUND(N277-IF(Ayarlar!$B$6&gt;0,O277/Ayarlar!$B$6,0),2))</f>
        <v/>
      </c>
      <c r="Q277" s="14">
        <f>IF($B277="","",SUMPRODUCT(('Cevap Anahtarı'!$B$2:$B$121=Q$2)*('Cevap Anahtarı'!$C$2:$C$121&lt;&gt;"")*(MID($D277,'Cevap Anahtarı'!$A$2:$A$121,1)='Cevap Anahtarı'!$C$2:$C$121)))</f>
        <v/>
      </c>
      <c r="R277" s="14">
        <f>IF($B277="","",SUMPRODUCT(('Cevap Anahtarı'!$B$2:$B$121=Q$2)*('Cevap Anahtarı'!$C$2:$C$121&lt;&gt;"")*(MID($D277,'Cevap Anahtarı'!$A$2:$A$121,1)&lt;&gt;"")*ISNUMBER(FIND(UPPER(MID($D277,'Cevap Anahtarı'!$A$2:$A$121,1)),"ABCDE"))*(MID($D277,'Cevap Anahtarı'!$A$2:$A$121,1)&lt;&gt;'Cevap Anahtarı'!$C$2:$C$121)))</f>
        <v/>
      </c>
      <c r="S277" s="15">
        <f>IF($B277="","",ROUND(Q277-IF(Ayarlar!$B$6&gt;0,R277/Ayarlar!$B$6,0),2))</f>
        <v/>
      </c>
      <c r="T277" s="14">
        <f>IF($B277="","",SUMPRODUCT(('Cevap Anahtarı'!$B$2:$B$121=T$2)*('Cevap Anahtarı'!$C$2:$C$121&lt;&gt;"")*(MID($D277,'Cevap Anahtarı'!$A$2:$A$121,1)='Cevap Anahtarı'!$C$2:$C$121)))</f>
        <v/>
      </c>
      <c r="U277" s="14">
        <f>IF($B277="","",SUMPRODUCT(('Cevap Anahtarı'!$B$2:$B$121=T$2)*('Cevap Anahtarı'!$C$2:$C$121&lt;&gt;"")*(MID($D277,'Cevap Anahtarı'!$A$2:$A$121,1)&lt;&gt;"")*ISNUMBER(FIND(UPPER(MID($D277,'Cevap Anahtarı'!$A$2:$A$121,1)),"ABCDE"))*(MID($D277,'Cevap Anahtarı'!$A$2:$A$121,1)&lt;&gt;'Cevap Anahtarı'!$C$2:$C$121)))</f>
        <v/>
      </c>
      <c r="V277" s="15">
        <f>IF($B277="","",ROUND(T277-IF(Ayarlar!$B$6&gt;0,U277/Ayarlar!$B$6,0),2))</f>
        <v/>
      </c>
      <c r="W277" s="15">
        <f>IF($B277="","",G277+J277+M277+P277+S277+V277)</f>
        <v/>
      </c>
      <c r="X277" s="14">
        <f>IF($B277="","",RANK(W277,$W$4:$W$503))</f>
        <v/>
      </c>
    </row>
    <row r="278">
      <c r="E278" s="14">
        <f>IF($B278="","",SUMPRODUCT(('Cevap Anahtarı'!$B$2:$B$121=E$2)*('Cevap Anahtarı'!$C$2:$C$121&lt;&gt;"")*(MID($D278,'Cevap Anahtarı'!$A$2:$A$121,1)='Cevap Anahtarı'!$C$2:$C$121)))</f>
        <v/>
      </c>
      <c r="F278" s="14">
        <f>IF($B278="","",SUMPRODUCT(('Cevap Anahtarı'!$B$2:$B$121=E$2)*('Cevap Anahtarı'!$C$2:$C$121&lt;&gt;"")*(MID($D278,'Cevap Anahtarı'!$A$2:$A$121,1)&lt;&gt;"")*ISNUMBER(FIND(UPPER(MID($D278,'Cevap Anahtarı'!$A$2:$A$121,1)),"ABCDE"))*(MID($D278,'Cevap Anahtarı'!$A$2:$A$121,1)&lt;&gt;'Cevap Anahtarı'!$C$2:$C$121)))</f>
        <v/>
      </c>
      <c r="G278" s="15">
        <f>IF($B278="","",ROUND(E278-IF(Ayarlar!$B$6&gt;0,F278/Ayarlar!$B$6,0),2))</f>
        <v/>
      </c>
      <c r="H278" s="14">
        <f>IF($B278="","",SUMPRODUCT(('Cevap Anahtarı'!$B$2:$B$121=H$2)*('Cevap Anahtarı'!$C$2:$C$121&lt;&gt;"")*(MID($D278,'Cevap Anahtarı'!$A$2:$A$121,1)='Cevap Anahtarı'!$C$2:$C$121)))</f>
        <v/>
      </c>
      <c r="I278" s="14">
        <f>IF($B278="","",SUMPRODUCT(('Cevap Anahtarı'!$B$2:$B$121=H$2)*('Cevap Anahtarı'!$C$2:$C$121&lt;&gt;"")*(MID($D278,'Cevap Anahtarı'!$A$2:$A$121,1)&lt;&gt;"")*ISNUMBER(FIND(UPPER(MID($D278,'Cevap Anahtarı'!$A$2:$A$121,1)),"ABCDE"))*(MID($D278,'Cevap Anahtarı'!$A$2:$A$121,1)&lt;&gt;'Cevap Anahtarı'!$C$2:$C$121)))</f>
        <v/>
      </c>
      <c r="J278" s="15">
        <f>IF($B278="","",ROUND(H278-IF(Ayarlar!$B$6&gt;0,I278/Ayarlar!$B$6,0),2))</f>
        <v/>
      </c>
      <c r="K278" s="14">
        <f>IF($B278="","",SUMPRODUCT(('Cevap Anahtarı'!$B$2:$B$121=K$2)*('Cevap Anahtarı'!$C$2:$C$121&lt;&gt;"")*(MID($D278,'Cevap Anahtarı'!$A$2:$A$121,1)='Cevap Anahtarı'!$C$2:$C$121)))</f>
        <v/>
      </c>
      <c r="L278" s="14">
        <f>IF($B278="","",SUMPRODUCT(('Cevap Anahtarı'!$B$2:$B$121=K$2)*('Cevap Anahtarı'!$C$2:$C$121&lt;&gt;"")*(MID($D278,'Cevap Anahtarı'!$A$2:$A$121,1)&lt;&gt;"")*ISNUMBER(FIND(UPPER(MID($D278,'Cevap Anahtarı'!$A$2:$A$121,1)),"ABCDE"))*(MID($D278,'Cevap Anahtarı'!$A$2:$A$121,1)&lt;&gt;'Cevap Anahtarı'!$C$2:$C$121)))</f>
        <v/>
      </c>
      <c r="M278" s="15">
        <f>IF($B278="","",ROUND(K278-IF(Ayarlar!$B$6&gt;0,L278/Ayarlar!$B$6,0),2))</f>
        <v/>
      </c>
      <c r="N278" s="14">
        <f>IF($B278="","",SUMPRODUCT(('Cevap Anahtarı'!$B$2:$B$121=N$2)*('Cevap Anahtarı'!$C$2:$C$121&lt;&gt;"")*(MID($D278,'Cevap Anahtarı'!$A$2:$A$121,1)='Cevap Anahtarı'!$C$2:$C$121)))</f>
        <v/>
      </c>
      <c r="O278" s="14">
        <f>IF($B278="","",SUMPRODUCT(('Cevap Anahtarı'!$B$2:$B$121=N$2)*('Cevap Anahtarı'!$C$2:$C$121&lt;&gt;"")*(MID($D278,'Cevap Anahtarı'!$A$2:$A$121,1)&lt;&gt;"")*ISNUMBER(FIND(UPPER(MID($D278,'Cevap Anahtarı'!$A$2:$A$121,1)),"ABCDE"))*(MID($D278,'Cevap Anahtarı'!$A$2:$A$121,1)&lt;&gt;'Cevap Anahtarı'!$C$2:$C$121)))</f>
        <v/>
      </c>
      <c r="P278" s="15">
        <f>IF($B278="","",ROUND(N278-IF(Ayarlar!$B$6&gt;0,O278/Ayarlar!$B$6,0),2))</f>
        <v/>
      </c>
      <c r="Q278" s="14">
        <f>IF($B278="","",SUMPRODUCT(('Cevap Anahtarı'!$B$2:$B$121=Q$2)*('Cevap Anahtarı'!$C$2:$C$121&lt;&gt;"")*(MID($D278,'Cevap Anahtarı'!$A$2:$A$121,1)='Cevap Anahtarı'!$C$2:$C$121)))</f>
        <v/>
      </c>
      <c r="R278" s="14">
        <f>IF($B278="","",SUMPRODUCT(('Cevap Anahtarı'!$B$2:$B$121=Q$2)*('Cevap Anahtarı'!$C$2:$C$121&lt;&gt;"")*(MID($D278,'Cevap Anahtarı'!$A$2:$A$121,1)&lt;&gt;"")*ISNUMBER(FIND(UPPER(MID($D278,'Cevap Anahtarı'!$A$2:$A$121,1)),"ABCDE"))*(MID($D278,'Cevap Anahtarı'!$A$2:$A$121,1)&lt;&gt;'Cevap Anahtarı'!$C$2:$C$121)))</f>
        <v/>
      </c>
      <c r="S278" s="15">
        <f>IF($B278="","",ROUND(Q278-IF(Ayarlar!$B$6&gt;0,R278/Ayarlar!$B$6,0),2))</f>
        <v/>
      </c>
      <c r="T278" s="14">
        <f>IF($B278="","",SUMPRODUCT(('Cevap Anahtarı'!$B$2:$B$121=T$2)*('Cevap Anahtarı'!$C$2:$C$121&lt;&gt;"")*(MID($D278,'Cevap Anahtarı'!$A$2:$A$121,1)='Cevap Anahtarı'!$C$2:$C$121)))</f>
        <v/>
      </c>
      <c r="U278" s="14">
        <f>IF($B278="","",SUMPRODUCT(('Cevap Anahtarı'!$B$2:$B$121=T$2)*('Cevap Anahtarı'!$C$2:$C$121&lt;&gt;"")*(MID($D278,'Cevap Anahtarı'!$A$2:$A$121,1)&lt;&gt;"")*ISNUMBER(FIND(UPPER(MID($D278,'Cevap Anahtarı'!$A$2:$A$121,1)),"ABCDE"))*(MID($D278,'Cevap Anahtarı'!$A$2:$A$121,1)&lt;&gt;'Cevap Anahtarı'!$C$2:$C$121)))</f>
        <v/>
      </c>
      <c r="V278" s="15">
        <f>IF($B278="","",ROUND(T278-IF(Ayarlar!$B$6&gt;0,U278/Ayarlar!$B$6,0),2))</f>
        <v/>
      </c>
      <c r="W278" s="15">
        <f>IF($B278="","",G278+J278+M278+P278+S278+V278)</f>
        <v/>
      </c>
      <c r="X278" s="14">
        <f>IF($B278="","",RANK(W278,$W$4:$W$503))</f>
        <v/>
      </c>
    </row>
    <row r="279">
      <c r="E279" s="14">
        <f>IF($B279="","",SUMPRODUCT(('Cevap Anahtarı'!$B$2:$B$121=E$2)*('Cevap Anahtarı'!$C$2:$C$121&lt;&gt;"")*(MID($D279,'Cevap Anahtarı'!$A$2:$A$121,1)='Cevap Anahtarı'!$C$2:$C$121)))</f>
        <v/>
      </c>
      <c r="F279" s="14">
        <f>IF($B279="","",SUMPRODUCT(('Cevap Anahtarı'!$B$2:$B$121=E$2)*('Cevap Anahtarı'!$C$2:$C$121&lt;&gt;"")*(MID($D279,'Cevap Anahtarı'!$A$2:$A$121,1)&lt;&gt;"")*ISNUMBER(FIND(UPPER(MID($D279,'Cevap Anahtarı'!$A$2:$A$121,1)),"ABCDE"))*(MID($D279,'Cevap Anahtarı'!$A$2:$A$121,1)&lt;&gt;'Cevap Anahtarı'!$C$2:$C$121)))</f>
        <v/>
      </c>
      <c r="G279" s="15">
        <f>IF($B279="","",ROUND(E279-IF(Ayarlar!$B$6&gt;0,F279/Ayarlar!$B$6,0),2))</f>
        <v/>
      </c>
      <c r="H279" s="14">
        <f>IF($B279="","",SUMPRODUCT(('Cevap Anahtarı'!$B$2:$B$121=H$2)*('Cevap Anahtarı'!$C$2:$C$121&lt;&gt;"")*(MID($D279,'Cevap Anahtarı'!$A$2:$A$121,1)='Cevap Anahtarı'!$C$2:$C$121)))</f>
        <v/>
      </c>
      <c r="I279" s="14">
        <f>IF($B279="","",SUMPRODUCT(('Cevap Anahtarı'!$B$2:$B$121=H$2)*('Cevap Anahtarı'!$C$2:$C$121&lt;&gt;"")*(MID($D279,'Cevap Anahtarı'!$A$2:$A$121,1)&lt;&gt;"")*ISNUMBER(FIND(UPPER(MID($D279,'Cevap Anahtarı'!$A$2:$A$121,1)),"ABCDE"))*(MID($D279,'Cevap Anahtarı'!$A$2:$A$121,1)&lt;&gt;'Cevap Anahtarı'!$C$2:$C$121)))</f>
        <v/>
      </c>
      <c r="J279" s="15">
        <f>IF($B279="","",ROUND(H279-IF(Ayarlar!$B$6&gt;0,I279/Ayarlar!$B$6,0),2))</f>
        <v/>
      </c>
      <c r="K279" s="14">
        <f>IF($B279="","",SUMPRODUCT(('Cevap Anahtarı'!$B$2:$B$121=K$2)*('Cevap Anahtarı'!$C$2:$C$121&lt;&gt;"")*(MID($D279,'Cevap Anahtarı'!$A$2:$A$121,1)='Cevap Anahtarı'!$C$2:$C$121)))</f>
        <v/>
      </c>
      <c r="L279" s="14">
        <f>IF($B279="","",SUMPRODUCT(('Cevap Anahtarı'!$B$2:$B$121=K$2)*('Cevap Anahtarı'!$C$2:$C$121&lt;&gt;"")*(MID($D279,'Cevap Anahtarı'!$A$2:$A$121,1)&lt;&gt;"")*ISNUMBER(FIND(UPPER(MID($D279,'Cevap Anahtarı'!$A$2:$A$121,1)),"ABCDE"))*(MID($D279,'Cevap Anahtarı'!$A$2:$A$121,1)&lt;&gt;'Cevap Anahtarı'!$C$2:$C$121)))</f>
        <v/>
      </c>
      <c r="M279" s="15">
        <f>IF($B279="","",ROUND(K279-IF(Ayarlar!$B$6&gt;0,L279/Ayarlar!$B$6,0),2))</f>
        <v/>
      </c>
      <c r="N279" s="14">
        <f>IF($B279="","",SUMPRODUCT(('Cevap Anahtarı'!$B$2:$B$121=N$2)*('Cevap Anahtarı'!$C$2:$C$121&lt;&gt;"")*(MID($D279,'Cevap Anahtarı'!$A$2:$A$121,1)='Cevap Anahtarı'!$C$2:$C$121)))</f>
        <v/>
      </c>
      <c r="O279" s="14">
        <f>IF($B279="","",SUMPRODUCT(('Cevap Anahtarı'!$B$2:$B$121=N$2)*('Cevap Anahtarı'!$C$2:$C$121&lt;&gt;"")*(MID($D279,'Cevap Anahtarı'!$A$2:$A$121,1)&lt;&gt;"")*ISNUMBER(FIND(UPPER(MID($D279,'Cevap Anahtarı'!$A$2:$A$121,1)),"ABCDE"))*(MID($D279,'Cevap Anahtarı'!$A$2:$A$121,1)&lt;&gt;'Cevap Anahtarı'!$C$2:$C$121)))</f>
        <v/>
      </c>
      <c r="P279" s="15">
        <f>IF($B279="","",ROUND(N279-IF(Ayarlar!$B$6&gt;0,O279/Ayarlar!$B$6,0),2))</f>
        <v/>
      </c>
      <c r="Q279" s="14">
        <f>IF($B279="","",SUMPRODUCT(('Cevap Anahtarı'!$B$2:$B$121=Q$2)*('Cevap Anahtarı'!$C$2:$C$121&lt;&gt;"")*(MID($D279,'Cevap Anahtarı'!$A$2:$A$121,1)='Cevap Anahtarı'!$C$2:$C$121)))</f>
        <v/>
      </c>
      <c r="R279" s="14">
        <f>IF($B279="","",SUMPRODUCT(('Cevap Anahtarı'!$B$2:$B$121=Q$2)*('Cevap Anahtarı'!$C$2:$C$121&lt;&gt;"")*(MID($D279,'Cevap Anahtarı'!$A$2:$A$121,1)&lt;&gt;"")*ISNUMBER(FIND(UPPER(MID($D279,'Cevap Anahtarı'!$A$2:$A$121,1)),"ABCDE"))*(MID($D279,'Cevap Anahtarı'!$A$2:$A$121,1)&lt;&gt;'Cevap Anahtarı'!$C$2:$C$121)))</f>
        <v/>
      </c>
      <c r="S279" s="15">
        <f>IF($B279="","",ROUND(Q279-IF(Ayarlar!$B$6&gt;0,R279/Ayarlar!$B$6,0),2))</f>
        <v/>
      </c>
      <c r="T279" s="14">
        <f>IF($B279="","",SUMPRODUCT(('Cevap Anahtarı'!$B$2:$B$121=T$2)*('Cevap Anahtarı'!$C$2:$C$121&lt;&gt;"")*(MID($D279,'Cevap Anahtarı'!$A$2:$A$121,1)='Cevap Anahtarı'!$C$2:$C$121)))</f>
        <v/>
      </c>
      <c r="U279" s="14">
        <f>IF($B279="","",SUMPRODUCT(('Cevap Anahtarı'!$B$2:$B$121=T$2)*('Cevap Anahtarı'!$C$2:$C$121&lt;&gt;"")*(MID($D279,'Cevap Anahtarı'!$A$2:$A$121,1)&lt;&gt;"")*ISNUMBER(FIND(UPPER(MID($D279,'Cevap Anahtarı'!$A$2:$A$121,1)),"ABCDE"))*(MID($D279,'Cevap Anahtarı'!$A$2:$A$121,1)&lt;&gt;'Cevap Anahtarı'!$C$2:$C$121)))</f>
        <v/>
      </c>
      <c r="V279" s="15">
        <f>IF($B279="","",ROUND(T279-IF(Ayarlar!$B$6&gt;0,U279/Ayarlar!$B$6,0),2))</f>
        <v/>
      </c>
      <c r="W279" s="15">
        <f>IF($B279="","",G279+J279+M279+P279+S279+V279)</f>
        <v/>
      </c>
      <c r="X279" s="14">
        <f>IF($B279="","",RANK(W279,$W$4:$W$503))</f>
        <v/>
      </c>
    </row>
    <row r="280">
      <c r="E280" s="14">
        <f>IF($B280="","",SUMPRODUCT(('Cevap Anahtarı'!$B$2:$B$121=E$2)*('Cevap Anahtarı'!$C$2:$C$121&lt;&gt;"")*(MID($D280,'Cevap Anahtarı'!$A$2:$A$121,1)='Cevap Anahtarı'!$C$2:$C$121)))</f>
        <v/>
      </c>
      <c r="F280" s="14">
        <f>IF($B280="","",SUMPRODUCT(('Cevap Anahtarı'!$B$2:$B$121=E$2)*('Cevap Anahtarı'!$C$2:$C$121&lt;&gt;"")*(MID($D280,'Cevap Anahtarı'!$A$2:$A$121,1)&lt;&gt;"")*ISNUMBER(FIND(UPPER(MID($D280,'Cevap Anahtarı'!$A$2:$A$121,1)),"ABCDE"))*(MID($D280,'Cevap Anahtarı'!$A$2:$A$121,1)&lt;&gt;'Cevap Anahtarı'!$C$2:$C$121)))</f>
        <v/>
      </c>
      <c r="G280" s="15">
        <f>IF($B280="","",ROUND(E280-IF(Ayarlar!$B$6&gt;0,F280/Ayarlar!$B$6,0),2))</f>
        <v/>
      </c>
      <c r="H280" s="14">
        <f>IF($B280="","",SUMPRODUCT(('Cevap Anahtarı'!$B$2:$B$121=H$2)*('Cevap Anahtarı'!$C$2:$C$121&lt;&gt;"")*(MID($D280,'Cevap Anahtarı'!$A$2:$A$121,1)='Cevap Anahtarı'!$C$2:$C$121)))</f>
        <v/>
      </c>
      <c r="I280" s="14">
        <f>IF($B280="","",SUMPRODUCT(('Cevap Anahtarı'!$B$2:$B$121=H$2)*('Cevap Anahtarı'!$C$2:$C$121&lt;&gt;"")*(MID($D280,'Cevap Anahtarı'!$A$2:$A$121,1)&lt;&gt;"")*ISNUMBER(FIND(UPPER(MID($D280,'Cevap Anahtarı'!$A$2:$A$121,1)),"ABCDE"))*(MID($D280,'Cevap Anahtarı'!$A$2:$A$121,1)&lt;&gt;'Cevap Anahtarı'!$C$2:$C$121)))</f>
        <v/>
      </c>
      <c r="J280" s="15">
        <f>IF($B280="","",ROUND(H280-IF(Ayarlar!$B$6&gt;0,I280/Ayarlar!$B$6,0),2))</f>
        <v/>
      </c>
      <c r="K280" s="14">
        <f>IF($B280="","",SUMPRODUCT(('Cevap Anahtarı'!$B$2:$B$121=K$2)*('Cevap Anahtarı'!$C$2:$C$121&lt;&gt;"")*(MID($D280,'Cevap Anahtarı'!$A$2:$A$121,1)='Cevap Anahtarı'!$C$2:$C$121)))</f>
        <v/>
      </c>
      <c r="L280" s="14">
        <f>IF($B280="","",SUMPRODUCT(('Cevap Anahtarı'!$B$2:$B$121=K$2)*('Cevap Anahtarı'!$C$2:$C$121&lt;&gt;"")*(MID($D280,'Cevap Anahtarı'!$A$2:$A$121,1)&lt;&gt;"")*ISNUMBER(FIND(UPPER(MID($D280,'Cevap Anahtarı'!$A$2:$A$121,1)),"ABCDE"))*(MID($D280,'Cevap Anahtarı'!$A$2:$A$121,1)&lt;&gt;'Cevap Anahtarı'!$C$2:$C$121)))</f>
        <v/>
      </c>
      <c r="M280" s="15">
        <f>IF($B280="","",ROUND(K280-IF(Ayarlar!$B$6&gt;0,L280/Ayarlar!$B$6,0),2))</f>
        <v/>
      </c>
      <c r="N280" s="14">
        <f>IF($B280="","",SUMPRODUCT(('Cevap Anahtarı'!$B$2:$B$121=N$2)*('Cevap Anahtarı'!$C$2:$C$121&lt;&gt;"")*(MID($D280,'Cevap Anahtarı'!$A$2:$A$121,1)='Cevap Anahtarı'!$C$2:$C$121)))</f>
        <v/>
      </c>
      <c r="O280" s="14">
        <f>IF($B280="","",SUMPRODUCT(('Cevap Anahtarı'!$B$2:$B$121=N$2)*('Cevap Anahtarı'!$C$2:$C$121&lt;&gt;"")*(MID($D280,'Cevap Anahtarı'!$A$2:$A$121,1)&lt;&gt;"")*ISNUMBER(FIND(UPPER(MID($D280,'Cevap Anahtarı'!$A$2:$A$121,1)),"ABCDE"))*(MID($D280,'Cevap Anahtarı'!$A$2:$A$121,1)&lt;&gt;'Cevap Anahtarı'!$C$2:$C$121)))</f>
        <v/>
      </c>
      <c r="P280" s="15">
        <f>IF($B280="","",ROUND(N280-IF(Ayarlar!$B$6&gt;0,O280/Ayarlar!$B$6,0),2))</f>
        <v/>
      </c>
      <c r="Q280" s="14">
        <f>IF($B280="","",SUMPRODUCT(('Cevap Anahtarı'!$B$2:$B$121=Q$2)*('Cevap Anahtarı'!$C$2:$C$121&lt;&gt;"")*(MID($D280,'Cevap Anahtarı'!$A$2:$A$121,1)='Cevap Anahtarı'!$C$2:$C$121)))</f>
        <v/>
      </c>
      <c r="R280" s="14">
        <f>IF($B280="","",SUMPRODUCT(('Cevap Anahtarı'!$B$2:$B$121=Q$2)*('Cevap Anahtarı'!$C$2:$C$121&lt;&gt;"")*(MID($D280,'Cevap Anahtarı'!$A$2:$A$121,1)&lt;&gt;"")*ISNUMBER(FIND(UPPER(MID($D280,'Cevap Anahtarı'!$A$2:$A$121,1)),"ABCDE"))*(MID($D280,'Cevap Anahtarı'!$A$2:$A$121,1)&lt;&gt;'Cevap Anahtarı'!$C$2:$C$121)))</f>
        <v/>
      </c>
      <c r="S280" s="15">
        <f>IF($B280="","",ROUND(Q280-IF(Ayarlar!$B$6&gt;0,R280/Ayarlar!$B$6,0),2))</f>
        <v/>
      </c>
      <c r="T280" s="14">
        <f>IF($B280="","",SUMPRODUCT(('Cevap Anahtarı'!$B$2:$B$121=T$2)*('Cevap Anahtarı'!$C$2:$C$121&lt;&gt;"")*(MID($D280,'Cevap Anahtarı'!$A$2:$A$121,1)='Cevap Anahtarı'!$C$2:$C$121)))</f>
        <v/>
      </c>
      <c r="U280" s="14">
        <f>IF($B280="","",SUMPRODUCT(('Cevap Anahtarı'!$B$2:$B$121=T$2)*('Cevap Anahtarı'!$C$2:$C$121&lt;&gt;"")*(MID($D280,'Cevap Anahtarı'!$A$2:$A$121,1)&lt;&gt;"")*ISNUMBER(FIND(UPPER(MID($D280,'Cevap Anahtarı'!$A$2:$A$121,1)),"ABCDE"))*(MID($D280,'Cevap Anahtarı'!$A$2:$A$121,1)&lt;&gt;'Cevap Anahtarı'!$C$2:$C$121)))</f>
        <v/>
      </c>
      <c r="V280" s="15">
        <f>IF($B280="","",ROUND(T280-IF(Ayarlar!$B$6&gt;0,U280/Ayarlar!$B$6,0),2))</f>
        <v/>
      </c>
      <c r="W280" s="15">
        <f>IF($B280="","",G280+J280+M280+P280+S280+V280)</f>
        <v/>
      </c>
      <c r="X280" s="14">
        <f>IF($B280="","",RANK(W280,$W$4:$W$503))</f>
        <v/>
      </c>
    </row>
    <row r="281">
      <c r="E281" s="14">
        <f>IF($B281="","",SUMPRODUCT(('Cevap Anahtarı'!$B$2:$B$121=E$2)*('Cevap Anahtarı'!$C$2:$C$121&lt;&gt;"")*(MID($D281,'Cevap Anahtarı'!$A$2:$A$121,1)='Cevap Anahtarı'!$C$2:$C$121)))</f>
        <v/>
      </c>
      <c r="F281" s="14">
        <f>IF($B281="","",SUMPRODUCT(('Cevap Anahtarı'!$B$2:$B$121=E$2)*('Cevap Anahtarı'!$C$2:$C$121&lt;&gt;"")*(MID($D281,'Cevap Anahtarı'!$A$2:$A$121,1)&lt;&gt;"")*ISNUMBER(FIND(UPPER(MID($D281,'Cevap Anahtarı'!$A$2:$A$121,1)),"ABCDE"))*(MID($D281,'Cevap Anahtarı'!$A$2:$A$121,1)&lt;&gt;'Cevap Anahtarı'!$C$2:$C$121)))</f>
        <v/>
      </c>
      <c r="G281" s="15">
        <f>IF($B281="","",ROUND(E281-IF(Ayarlar!$B$6&gt;0,F281/Ayarlar!$B$6,0),2))</f>
        <v/>
      </c>
      <c r="H281" s="14">
        <f>IF($B281="","",SUMPRODUCT(('Cevap Anahtarı'!$B$2:$B$121=H$2)*('Cevap Anahtarı'!$C$2:$C$121&lt;&gt;"")*(MID($D281,'Cevap Anahtarı'!$A$2:$A$121,1)='Cevap Anahtarı'!$C$2:$C$121)))</f>
        <v/>
      </c>
      <c r="I281" s="14">
        <f>IF($B281="","",SUMPRODUCT(('Cevap Anahtarı'!$B$2:$B$121=H$2)*('Cevap Anahtarı'!$C$2:$C$121&lt;&gt;"")*(MID($D281,'Cevap Anahtarı'!$A$2:$A$121,1)&lt;&gt;"")*ISNUMBER(FIND(UPPER(MID($D281,'Cevap Anahtarı'!$A$2:$A$121,1)),"ABCDE"))*(MID($D281,'Cevap Anahtarı'!$A$2:$A$121,1)&lt;&gt;'Cevap Anahtarı'!$C$2:$C$121)))</f>
        <v/>
      </c>
      <c r="J281" s="15">
        <f>IF($B281="","",ROUND(H281-IF(Ayarlar!$B$6&gt;0,I281/Ayarlar!$B$6,0),2))</f>
        <v/>
      </c>
      <c r="K281" s="14">
        <f>IF($B281="","",SUMPRODUCT(('Cevap Anahtarı'!$B$2:$B$121=K$2)*('Cevap Anahtarı'!$C$2:$C$121&lt;&gt;"")*(MID($D281,'Cevap Anahtarı'!$A$2:$A$121,1)='Cevap Anahtarı'!$C$2:$C$121)))</f>
        <v/>
      </c>
      <c r="L281" s="14">
        <f>IF($B281="","",SUMPRODUCT(('Cevap Anahtarı'!$B$2:$B$121=K$2)*('Cevap Anahtarı'!$C$2:$C$121&lt;&gt;"")*(MID($D281,'Cevap Anahtarı'!$A$2:$A$121,1)&lt;&gt;"")*ISNUMBER(FIND(UPPER(MID($D281,'Cevap Anahtarı'!$A$2:$A$121,1)),"ABCDE"))*(MID($D281,'Cevap Anahtarı'!$A$2:$A$121,1)&lt;&gt;'Cevap Anahtarı'!$C$2:$C$121)))</f>
        <v/>
      </c>
      <c r="M281" s="15">
        <f>IF($B281="","",ROUND(K281-IF(Ayarlar!$B$6&gt;0,L281/Ayarlar!$B$6,0),2))</f>
        <v/>
      </c>
      <c r="N281" s="14">
        <f>IF($B281="","",SUMPRODUCT(('Cevap Anahtarı'!$B$2:$B$121=N$2)*('Cevap Anahtarı'!$C$2:$C$121&lt;&gt;"")*(MID($D281,'Cevap Anahtarı'!$A$2:$A$121,1)='Cevap Anahtarı'!$C$2:$C$121)))</f>
        <v/>
      </c>
      <c r="O281" s="14">
        <f>IF($B281="","",SUMPRODUCT(('Cevap Anahtarı'!$B$2:$B$121=N$2)*('Cevap Anahtarı'!$C$2:$C$121&lt;&gt;"")*(MID($D281,'Cevap Anahtarı'!$A$2:$A$121,1)&lt;&gt;"")*ISNUMBER(FIND(UPPER(MID($D281,'Cevap Anahtarı'!$A$2:$A$121,1)),"ABCDE"))*(MID($D281,'Cevap Anahtarı'!$A$2:$A$121,1)&lt;&gt;'Cevap Anahtarı'!$C$2:$C$121)))</f>
        <v/>
      </c>
      <c r="P281" s="15">
        <f>IF($B281="","",ROUND(N281-IF(Ayarlar!$B$6&gt;0,O281/Ayarlar!$B$6,0),2))</f>
        <v/>
      </c>
      <c r="Q281" s="14">
        <f>IF($B281="","",SUMPRODUCT(('Cevap Anahtarı'!$B$2:$B$121=Q$2)*('Cevap Anahtarı'!$C$2:$C$121&lt;&gt;"")*(MID($D281,'Cevap Anahtarı'!$A$2:$A$121,1)='Cevap Anahtarı'!$C$2:$C$121)))</f>
        <v/>
      </c>
      <c r="R281" s="14">
        <f>IF($B281="","",SUMPRODUCT(('Cevap Anahtarı'!$B$2:$B$121=Q$2)*('Cevap Anahtarı'!$C$2:$C$121&lt;&gt;"")*(MID($D281,'Cevap Anahtarı'!$A$2:$A$121,1)&lt;&gt;"")*ISNUMBER(FIND(UPPER(MID($D281,'Cevap Anahtarı'!$A$2:$A$121,1)),"ABCDE"))*(MID($D281,'Cevap Anahtarı'!$A$2:$A$121,1)&lt;&gt;'Cevap Anahtarı'!$C$2:$C$121)))</f>
        <v/>
      </c>
      <c r="S281" s="15">
        <f>IF($B281="","",ROUND(Q281-IF(Ayarlar!$B$6&gt;0,R281/Ayarlar!$B$6,0),2))</f>
        <v/>
      </c>
      <c r="T281" s="14">
        <f>IF($B281="","",SUMPRODUCT(('Cevap Anahtarı'!$B$2:$B$121=T$2)*('Cevap Anahtarı'!$C$2:$C$121&lt;&gt;"")*(MID($D281,'Cevap Anahtarı'!$A$2:$A$121,1)='Cevap Anahtarı'!$C$2:$C$121)))</f>
        <v/>
      </c>
      <c r="U281" s="14">
        <f>IF($B281="","",SUMPRODUCT(('Cevap Anahtarı'!$B$2:$B$121=T$2)*('Cevap Anahtarı'!$C$2:$C$121&lt;&gt;"")*(MID($D281,'Cevap Anahtarı'!$A$2:$A$121,1)&lt;&gt;"")*ISNUMBER(FIND(UPPER(MID($D281,'Cevap Anahtarı'!$A$2:$A$121,1)),"ABCDE"))*(MID($D281,'Cevap Anahtarı'!$A$2:$A$121,1)&lt;&gt;'Cevap Anahtarı'!$C$2:$C$121)))</f>
        <v/>
      </c>
      <c r="V281" s="15">
        <f>IF($B281="","",ROUND(T281-IF(Ayarlar!$B$6&gt;0,U281/Ayarlar!$B$6,0),2))</f>
        <v/>
      </c>
      <c r="W281" s="15">
        <f>IF($B281="","",G281+J281+M281+P281+S281+V281)</f>
        <v/>
      </c>
      <c r="X281" s="14">
        <f>IF($B281="","",RANK(W281,$W$4:$W$503))</f>
        <v/>
      </c>
    </row>
    <row r="282">
      <c r="E282" s="14">
        <f>IF($B282="","",SUMPRODUCT(('Cevap Anahtarı'!$B$2:$B$121=E$2)*('Cevap Anahtarı'!$C$2:$C$121&lt;&gt;"")*(MID($D282,'Cevap Anahtarı'!$A$2:$A$121,1)='Cevap Anahtarı'!$C$2:$C$121)))</f>
        <v/>
      </c>
      <c r="F282" s="14">
        <f>IF($B282="","",SUMPRODUCT(('Cevap Anahtarı'!$B$2:$B$121=E$2)*('Cevap Anahtarı'!$C$2:$C$121&lt;&gt;"")*(MID($D282,'Cevap Anahtarı'!$A$2:$A$121,1)&lt;&gt;"")*ISNUMBER(FIND(UPPER(MID($D282,'Cevap Anahtarı'!$A$2:$A$121,1)),"ABCDE"))*(MID($D282,'Cevap Anahtarı'!$A$2:$A$121,1)&lt;&gt;'Cevap Anahtarı'!$C$2:$C$121)))</f>
        <v/>
      </c>
      <c r="G282" s="15">
        <f>IF($B282="","",ROUND(E282-IF(Ayarlar!$B$6&gt;0,F282/Ayarlar!$B$6,0),2))</f>
        <v/>
      </c>
      <c r="H282" s="14">
        <f>IF($B282="","",SUMPRODUCT(('Cevap Anahtarı'!$B$2:$B$121=H$2)*('Cevap Anahtarı'!$C$2:$C$121&lt;&gt;"")*(MID($D282,'Cevap Anahtarı'!$A$2:$A$121,1)='Cevap Anahtarı'!$C$2:$C$121)))</f>
        <v/>
      </c>
      <c r="I282" s="14">
        <f>IF($B282="","",SUMPRODUCT(('Cevap Anahtarı'!$B$2:$B$121=H$2)*('Cevap Anahtarı'!$C$2:$C$121&lt;&gt;"")*(MID($D282,'Cevap Anahtarı'!$A$2:$A$121,1)&lt;&gt;"")*ISNUMBER(FIND(UPPER(MID($D282,'Cevap Anahtarı'!$A$2:$A$121,1)),"ABCDE"))*(MID($D282,'Cevap Anahtarı'!$A$2:$A$121,1)&lt;&gt;'Cevap Anahtarı'!$C$2:$C$121)))</f>
        <v/>
      </c>
      <c r="J282" s="15">
        <f>IF($B282="","",ROUND(H282-IF(Ayarlar!$B$6&gt;0,I282/Ayarlar!$B$6,0),2))</f>
        <v/>
      </c>
      <c r="K282" s="14">
        <f>IF($B282="","",SUMPRODUCT(('Cevap Anahtarı'!$B$2:$B$121=K$2)*('Cevap Anahtarı'!$C$2:$C$121&lt;&gt;"")*(MID($D282,'Cevap Anahtarı'!$A$2:$A$121,1)='Cevap Anahtarı'!$C$2:$C$121)))</f>
        <v/>
      </c>
      <c r="L282" s="14">
        <f>IF($B282="","",SUMPRODUCT(('Cevap Anahtarı'!$B$2:$B$121=K$2)*('Cevap Anahtarı'!$C$2:$C$121&lt;&gt;"")*(MID($D282,'Cevap Anahtarı'!$A$2:$A$121,1)&lt;&gt;"")*ISNUMBER(FIND(UPPER(MID($D282,'Cevap Anahtarı'!$A$2:$A$121,1)),"ABCDE"))*(MID($D282,'Cevap Anahtarı'!$A$2:$A$121,1)&lt;&gt;'Cevap Anahtarı'!$C$2:$C$121)))</f>
        <v/>
      </c>
      <c r="M282" s="15">
        <f>IF($B282="","",ROUND(K282-IF(Ayarlar!$B$6&gt;0,L282/Ayarlar!$B$6,0),2))</f>
        <v/>
      </c>
      <c r="N282" s="14">
        <f>IF($B282="","",SUMPRODUCT(('Cevap Anahtarı'!$B$2:$B$121=N$2)*('Cevap Anahtarı'!$C$2:$C$121&lt;&gt;"")*(MID($D282,'Cevap Anahtarı'!$A$2:$A$121,1)='Cevap Anahtarı'!$C$2:$C$121)))</f>
        <v/>
      </c>
      <c r="O282" s="14">
        <f>IF($B282="","",SUMPRODUCT(('Cevap Anahtarı'!$B$2:$B$121=N$2)*('Cevap Anahtarı'!$C$2:$C$121&lt;&gt;"")*(MID($D282,'Cevap Anahtarı'!$A$2:$A$121,1)&lt;&gt;"")*ISNUMBER(FIND(UPPER(MID($D282,'Cevap Anahtarı'!$A$2:$A$121,1)),"ABCDE"))*(MID($D282,'Cevap Anahtarı'!$A$2:$A$121,1)&lt;&gt;'Cevap Anahtarı'!$C$2:$C$121)))</f>
        <v/>
      </c>
      <c r="P282" s="15">
        <f>IF($B282="","",ROUND(N282-IF(Ayarlar!$B$6&gt;0,O282/Ayarlar!$B$6,0),2))</f>
        <v/>
      </c>
      <c r="Q282" s="14">
        <f>IF($B282="","",SUMPRODUCT(('Cevap Anahtarı'!$B$2:$B$121=Q$2)*('Cevap Anahtarı'!$C$2:$C$121&lt;&gt;"")*(MID($D282,'Cevap Anahtarı'!$A$2:$A$121,1)='Cevap Anahtarı'!$C$2:$C$121)))</f>
        <v/>
      </c>
      <c r="R282" s="14">
        <f>IF($B282="","",SUMPRODUCT(('Cevap Anahtarı'!$B$2:$B$121=Q$2)*('Cevap Anahtarı'!$C$2:$C$121&lt;&gt;"")*(MID($D282,'Cevap Anahtarı'!$A$2:$A$121,1)&lt;&gt;"")*ISNUMBER(FIND(UPPER(MID($D282,'Cevap Anahtarı'!$A$2:$A$121,1)),"ABCDE"))*(MID($D282,'Cevap Anahtarı'!$A$2:$A$121,1)&lt;&gt;'Cevap Anahtarı'!$C$2:$C$121)))</f>
        <v/>
      </c>
      <c r="S282" s="15">
        <f>IF($B282="","",ROUND(Q282-IF(Ayarlar!$B$6&gt;0,R282/Ayarlar!$B$6,0),2))</f>
        <v/>
      </c>
      <c r="T282" s="14">
        <f>IF($B282="","",SUMPRODUCT(('Cevap Anahtarı'!$B$2:$B$121=T$2)*('Cevap Anahtarı'!$C$2:$C$121&lt;&gt;"")*(MID($D282,'Cevap Anahtarı'!$A$2:$A$121,1)='Cevap Anahtarı'!$C$2:$C$121)))</f>
        <v/>
      </c>
      <c r="U282" s="14">
        <f>IF($B282="","",SUMPRODUCT(('Cevap Anahtarı'!$B$2:$B$121=T$2)*('Cevap Anahtarı'!$C$2:$C$121&lt;&gt;"")*(MID($D282,'Cevap Anahtarı'!$A$2:$A$121,1)&lt;&gt;"")*ISNUMBER(FIND(UPPER(MID($D282,'Cevap Anahtarı'!$A$2:$A$121,1)),"ABCDE"))*(MID($D282,'Cevap Anahtarı'!$A$2:$A$121,1)&lt;&gt;'Cevap Anahtarı'!$C$2:$C$121)))</f>
        <v/>
      </c>
      <c r="V282" s="15">
        <f>IF($B282="","",ROUND(T282-IF(Ayarlar!$B$6&gt;0,U282/Ayarlar!$B$6,0),2))</f>
        <v/>
      </c>
      <c r="W282" s="15">
        <f>IF($B282="","",G282+J282+M282+P282+S282+V282)</f>
        <v/>
      </c>
      <c r="X282" s="14">
        <f>IF($B282="","",RANK(W282,$W$4:$W$503))</f>
        <v/>
      </c>
    </row>
    <row r="283">
      <c r="E283" s="14">
        <f>IF($B283="","",SUMPRODUCT(('Cevap Anahtarı'!$B$2:$B$121=E$2)*('Cevap Anahtarı'!$C$2:$C$121&lt;&gt;"")*(MID($D283,'Cevap Anahtarı'!$A$2:$A$121,1)='Cevap Anahtarı'!$C$2:$C$121)))</f>
        <v/>
      </c>
      <c r="F283" s="14">
        <f>IF($B283="","",SUMPRODUCT(('Cevap Anahtarı'!$B$2:$B$121=E$2)*('Cevap Anahtarı'!$C$2:$C$121&lt;&gt;"")*(MID($D283,'Cevap Anahtarı'!$A$2:$A$121,1)&lt;&gt;"")*ISNUMBER(FIND(UPPER(MID($D283,'Cevap Anahtarı'!$A$2:$A$121,1)),"ABCDE"))*(MID($D283,'Cevap Anahtarı'!$A$2:$A$121,1)&lt;&gt;'Cevap Anahtarı'!$C$2:$C$121)))</f>
        <v/>
      </c>
      <c r="G283" s="15">
        <f>IF($B283="","",ROUND(E283-IF(Ayarlar!$B$6&gt;0,F283/Ayarlar!$B$6,0),2))</f>
        <v/>
      </c>
      <c r="H283" s="14">
        <f>IF($B283="","",SUMPRODUCT(('Cevap Anahtarı'!$B$2:$B$121=H$2)*('Cevap Anahtarı'!$C$2:$C$121&lt;&gt;"")*(MID($D283,'Cevap Anahtarı'!$A$2:$A$121,1)='Cevap Anahtarı'!$C$2:$C$121)))</f>
        <v/>
      </c>
      <c r="I283" s="14">
        <f>IF($B283="","",SUMPRODUCT(('Cevap Anahtarı'!$B$2:$B$121=H$2)*('Cevap Anahtarı'!$C$2:$C$121&lt;&gt;"")*(MID($D283,'Cevap Anahtarı'!$A$2:$A$121,1)&lt;&gt;"")*ISNUMBER(FIND(UPPER(MID($D283,'Cevap Anahtarı'!$A$2:$A$121,1)),"ABCDE"))*(MID($D283,'Cevap Anahtarı'!$A$2:$A$121,1)&lt;&gt;'Cevap Anahtarı'!$C$2:$C$121)))</f>
        <v/>
      </c>
      <c r="J283" s="15">
        <f>IF($B283="","",ROUND(H283-IF(Ayarlar!$B$6&gt;0,I283/Ayarlar!$B$6,0),2))</f>
        <v/>
      </c>
      <c r="K283" s="14">
        <f>IF($B283="","",SUMPRODUCT(('Cevap Anahtarı'!$B$2:$B$121=K$2)*('Cevap Anahtarı'!$C$2:$C$121&lt;&gt;"")*(MID($D283,'Cevap Anahtarı'!$A$2:$A$121,1)='Cevap Anahtarı'!$C$2:$C$121)))</f>
        <v/>
      </c>
      <c r="L283" s="14">
        <f>IF($B283="","",SUMPRODUCT(('Cevap Anahtarı'!$B$2:$B$121=K$2)*('Cevap Anahtarı'!$C$2:$C$121&lt;&gt;"")*(MID($D283,'Cevap Anahtarı'!$A$2:$A$121,1)&lt;&gt;"")*ISNUMBER(FIND(UPPER(MID($D283,'Cevap Anahtarı'!$A$2:$A$121,1)),"ABCDE"))*(MID($D283,'Cevap Anahtarı'!$A$2:$A$121,1)&lt;&gt;'Cevap Anahtarı'!$C$2:$C$121)))</f>
        <v/>
      </c>
      <c r="M283" s="15">
        <f>IF($B283="","",ROUND(K283-IF(Ayarlar!$B$6&gt;0,L283/Ayarlar!$B$6,0),2))</f>
        <v/>
      </c>
      <c r="N283" s="14">
        <f>IF($B283="","",SUMPRODUCT(('Cevap Anahtarı'!$B$2:$B$121=N$2)*('Cevap Anahtarı'!$C$2:$C$121&lt;&gt;"")*(MID($D283,'Cevap Anahtarı'!$A$2:$A$121,1)='Cevap Anahtarı'!$C$2:$C$121)))</f>
        <v/>
      </c>
      <c r="O283" s="14">
        <f>IF($B283="","",SUMPRODUCT(('Cevap Anahtarı'!$B$2:$B$121=N$2)*('Cevap Anahtarı'!$C$2:$C$121&lt;&gt;"")*(MID($D283,'Cevap Anahtarı'!$A$2:$A$121,1)&lt;&gt;"")*ISNUMBER(FIND(UPPER(MID($D283,'Cevap Anahtarı'!$A$2:$A$121,1)),"ABCDE"))*(MID($D283,'Cevap Anahtarı'!$A$2:$A$121,1)&lt;&gt;'Cevap Anahtarı'!$C$2:$C$121)))</f>
        <v/>
      </c>
      <c r="P283" s="15">
        <f>IF($B283="","",ROUND(N283-IF(Ayarlar!$B$6&gt;0,O283/Ayarlar!$B$6,0),2))</f>
        <v/>
      </c>
      <c r="Q283" s="14">
        <f>IF($B283="","",SUMPRODUCT(('Cevap Anahtarı'!$B$2:$B$121=Q$2)*('Cevap Anahtarı'!$C$2:$C$121&lt;&gt;"")*(MID($D283,'Cevap Anahtarı'!$A$2:$A$121,1)='Cevap Anahtarı'!$C$2:$C$121)))</f>
        <v/>
      </c>
      <c r="R283" s="14">
        <f>IF($B283="","",SUMPRODUCT(('Cevap Anahtarı'!$B$2:$B$121=Q$2)*('Cevap Anahtarı'!$C$2:$C$121&lt;&gt;"")*(MID($D283,'Cevap Anahtarı'!$A$2:$A$121,1)&lt;&gt;"")*ISNUMBER(FIND(UPPER(MID($D283,'Cevap Anahtarı'!$A$2:$A$121,1)),"ABCDE"))*(MID($D283,'Cevap Anahtarı'!$A$2:$A$121,1)&lt;&gt;'Cevap Anahtarı'!$C$2:$C$121)))</f>
        <v/>
      </c>
      <c r="S283" s="15">
        <f>IF($B283="","",ROUND(Q283-IF(Ayarlar!$B$6&gt;0,R283/Ayarlar!$B$6,0),2))</f>
        <v/>
      </c>
      <c r="T283" s="14">
        <f>IF($B283="","",SUMPRODUCT(('Cevap Anahtarı'!$B$2:$B$121=T$2)*('Cevap Anahtarı'!$C$2:$C$121&lt;&gt;"")*(MID($D283,'Cevap Anahtarı'!$A$2:$A$121,1)='Cevap Anahtarı'!$C$2:$C$121)))</f>
        <v/>
      </c>
      <c r="U283" s="14">
        <f>IF($B283="","",SUMPRODUCT(('Cevap Anahtarı'!$B$2:$B$121=T$2)*('Cevap Anahtarı'!$C$2:$C$121&lt;&gt;"")*(MID($D283,'Cevap Anahtarı'!$A$2:$A$121,1)&lt;&gt;"")*ISNUMBER(FIND(UPPER(MID($D283,'Cevap Anahtarı'!$A$2:$A$121,1)),"ABCDE"))*(MID($D283,'Cevap Anahtarı'!$A$2:$A$121,1)&lt;&gt;'Cevap Anahtarı'!$C$2:$C$121)))</f>
        <v/>
      </c>
      <c r="V283" s="15">
        <f>IF($B283="","",ROUND(T283-IF(Ayarlar!$B$6&gt;0,U283/Ayarlar!$B$6,0),2))</f>
        <v/>
      </c>
      <c r="W283" s="15">
        <f>IF($B283="","",G283+J283+M283+P283+S283+V283)</f>
        <v/>
      </c>
      <c r="X283" s="14">
        <f>IF($B283="","",RANK(W283,$W$4:$W$503))</f>
        <v/>
      </c>
    </row>
    <row r="284">
      <c r="E284" s="14">
        <f>IF($B284="","",SUMPRODUCT(('Cevap Anahtarı'!$B$2:$B$121=E$2)*('Cevap Anahtarı'!$C$2:$C$121&lt;&gt;"")*(MID($D284,'Cevap Anahtarı'!$A$2:$A$121,1)='Cevap Anahtarı'!$C$2:$C$121)))</f>
        <v/>
      </c>
      <c r="F284" s="14">
        <f>IF($B284="","",SUMPRODUCT(('Cevap Anahtarı'!$B$2:$B$121=E$2)*('Cevap Anahtarı'!$C$2:$C$121&lt;&gt;"")*(MID($D284,'Cevap Anahtarı'!$A$2:$A$121,1)&lt;&gt;"")*ISNUMBER(FIND(UPPER(MID($D284,'Cevap Anahtarı'!$A$2:$A$121,1)),"ABCDE"))*(MID($D284,'Cevap Anahtarı'!$A$2:$A$121,1)&lt;&gt;'Cevap Anahtarı'!$C$2:$C$121)))</f>
        <v/>
      </c>
      <c r="G284" s="15">
        <f>IF($B284="","",ROUND(E284-IF(Ayarlar!$B$6&gt;0,F284/Ayarlar!$B$6,0),2))</f>
        <v/>
      </c>
      <c r="H284" s="14">
        <f>IF($B284="","",SUMPRODUCT(('Cevap Anahtarı'!$B$2:$B$121=H$2)*('Cevap Anahtarı'!$C$2:$C$121&lt;&gt;"")*(MID($D284,'Cevap Anahtarı'!$A$2:$A$121,1)='Cevap Anahtarı'!$C$2:$C$121)))</f>
        <v/>
      </c>
      <c r="I284" s="14">
        <f>IF($B284="","",SUMPRODUCT(('Cevap Anahtarı'!$B$2:$B$121=H$2)*('Cevap Anahtarı'!$C$2:$C$121&lt;&gt;"")*(MID($D284,'Cevap Anahtarı'!$A$2:$A$121,1)&lt;&gt;"")*ISNUMBER(FIND(UPPER(MID($D284,'Cevap Anahtarı'!$A$2:$A$121,1)),"ABCDE"))*(MID($D284,'Cevap Anahtarı'!$A$2:$A$121,1)&lt;&gt;'Cevap Anahtarı'!$C$2:$C$121)))</f>
        <v/>
      </c>
      <c r="J284" s="15">
        <f>IF($B284="","",ROUND(H284-IF(Ayarlar!$B$6&gt;0,I284/Ayarlar!$B$6,0),2))</f>
        <v/>
      </c>
      <c r="K284" s="14">
        <f>IF($B284="","",SUMPRODUCT(('Cevap Anahtarı'!$B$2:$B$121=K$2)*('Cevap Anahtarı'!$C$2:$C$121&lt;&gt;"")*(MID($D284,'Cevap Anahtarı'!$A$2:$A$121,1)='Cevap Anahtarı'!$C$2:$C$121)))</f>
        <v/>
      </c>
      <c r="L284" s="14">
        <f>IF($B284="","",SUMPRODUCT(('Cevap Anahtarı'!$B$2:$B$121=K$2)*('Cevap Anahtarı'!$C$2:$C$121&lt;&gt;"")*(MID($D284,'Cevap Anahtarı'!$A$2:$A$121,1)&lt;&gt;"")*ISNUMBER(FIND(UPPER(MID($D284,'Cevap Anahtarı'!$A$2:$A$121,1)),"ABCDE"))*(MID($D284,'Cevap Anahtarı'!$A$2:$A$121,1)&lt;&gt;'Cevap Anahtarı'!$C$2:$C$121)))</f>
        <v/>
      </c>
      <c r="M284" s="15">
        <f>IF($B284="","",ROUND(K284-IF(Ayarlar!$B$6&gt;0,L284/Ayarlar!$B$6,0),2))</f>
        <v/>
      </c>
      <c r="N284" s="14">
        <f>IF($B284="","",SUMPRODUCT(('Cevap Anahtarı'!$B$2:$B$121=N$2)*('Cevap Anahtarı'!$C$2:$C$121&lt;&gt;"")*(MID($D284,'Cevap Anahtarı'!$A$2:$A$121,1)='Cevap Anahtarı'!$C$2:$C$121)))</f>
        <v/>
      </c>
      <c r="O284" s="14">
        <f>IF($B284="","",SUMPRODUCT(('Cevap Anahtarı'!$B$2:$B$121=N$2)*('Cevap Anahtarı'!$C$2:$C$121&lt;&gt;"")*(MID($D284,'Cevap Anahtarı'!$A$2:$A$121,1)&lt;&gt;"")*ISNUMBER(FIND(UPPER(MID($D284,'Cevap Anahtarı'!$A$2:$A$121,1)),"ABCDE"))*(MID($D284,'Cevap Anahtarı'!$A$2:$A$121,1)&lt;&gt;'Cevap Anahtarı'!$C$2:$C$121)))</f>
        <v/>
      </c>
      <c r="P284" s="15">
        <f>IF($B284="","",ROUND(N284-IF(Ayarlar!$B$6&gt;0,O284/Ayarlar!$B$6,0),2))</f>
        <v/>
      </c>
      <c r="Q284" s="14">
        <f>IF($B284="","",SUMPRODUCT(('Cevap Anahtarı'!$B$2:$B$121=Q$2)*('Cevap Anahtarı'!$C$2:$C$121&lt;&gt;"")*(MID($D284,'Cevap Anahtarı'!$A$2:$A$121,1)='Cevap Anahtarı'!$C$2:$C$121)))</f>
        <v/>
      </c>
      <c r="R284" s="14">
        <f>IF($B284="","",SUMPRODUCT(('Cevap Anahtarı'!$B$2:$B$121=Q$2)*('Cevap Anahtarı'!$C$2:$C$121&lt;&gt;"")*(MID($D284,'Cevap Anahtarı'!$A$2:$A$121,1)&lt;&gt;"")*ISNUMBER(FIND(UPPER(MID($D284,'Cevap Anahtarı'!$A$2:$A$121,1)),"ABCDE"))*(MID($D284,'Cevap Anahtarı'!$A$2:$A$121,1)&lt;&gt;'Cevap Anahtarı'!$C$2:$C$121)))</f>
        <v/>
      </c>
      <c r="S284" s="15">
        <f>IF($B284="","",ROUND(Q284-IF(Ayarlar!$B$6&gt;0,R284/Ayarlar!$B$6,0),2))</f>
        <v/>
      </c>
      <c r="T284" s="14">
        <f>IF($B284="","",SUMPRODUCT(('Cevap Anahtarı'!$B$2:$B$121=T$2)*('Cevap Anahtarı'!$C$2:$C$121&lt;&gt;"")*(MID($D284,'Cevap Anahtarı'!$A$2:$A$121,1)='Cevap Anahtarı'!$C$2:$C$121)))</f>
        <v/>
      </c>
      <c r="U284" s="14">
        <f>IF($B284="","",SUMPRODUCT(('Cevap Anahtarı'!$B$2:$B$121=T$2)*('Cevap Anahtarı'!$C$2:$C$121&lt;&gt;"")*(MID($D284,'Cevap Anahtarı'!$A$2:$A$121,1)&lt;&gt;"")*ISNUMBER(FIND(UPPER(MID($D284,'Cevap Anahtarı'!$A$2:$A$121,1)),"ABCDE"))*(MID($D284,'Cevap Anahtarı'!$A$2:$A$121,1)&lt;&gt;'Cevap Anahtarı'!$C$2:$C$121)))</f>
        <v/>
      </c>
      <c r="V284" s="15">
        <f>IF($B284="","",ROUND(T284-IF(Ayarlar!$B$6&gt;0,U284/Ayarlar!$B$6,0),2))</f>
        <v/>
      </c>
      <c r="W284" s="15">
        <f>IF($B284="","",G284+J284+M284+P284+S284+V284)</f>
        <v/>
      </c>
      <c r="X284" s="14">
        <f>IF($B284="","",RANK(W284,$W$4:$W$503))</f>
        <v/>
      </c>
    </row>
    <row r="285">
      <c r="E285" s="14">
        <f>IF($B285="","",SUMPRODUCT(('Cevap Anahtarı'!$B$2:$B$121=E$2)*('Cevap Anahtarı'!$C$2:$C$121&lt;&gt;"")*(MID($D285,'Cevap Anahtarı'!$A$2:$A$121,1)='Cevap Anahtarı'!$C$2:$C$121)))</f>
        <v/>
      </c>
      <c r="F285" s="14">
        <f>IF($B285="","",SUMPRODUCT(('Cevap Anahtarı'!$B$2:$B$121=E$2)*('Cevap Anahtarı'!$C$2:$C$121&lt;&gt;"")*(MID($D285,'Cevap Anahtarı'!$A$2:$A$121,1)&lt;&gt;"")*ISNUMBER(FIND(UPPER(MID($D285,'Cevap Anahtarı'!$A$2:$A$121,1)),"ABCDE"))*(MID($D285,'Cevap Anahtarı'!$A$2:$A$121,1)&lt;&gt;'Cevap Anahtarı'!$C$2:$C$121)))</f>
        <v/>
      </c>
      <c r="G285" s="15">
        <f>IF($B285="","",ROUND(E285-IF(Ayarlar!$B$6&gt;0,F285/Ayarlar!$B$6,0),2))</f>
        <v/>
      </c>
      <c r="H285" s="14">
        <f>IF($B285="","",SUMPRODUCT(('Cevap Anahtarı'!$B$2:$B$121=H$2)*('Cevap Anahtarı'!$C$2:$C$121&lt;&gt;"")*(MID($D285,'Cevap Anahtarı'!$A$2:$A$121,1)='Cevap Anahtarı'!$C$2:$C$121)))</f>
        <v/>
      </c>
      <c r="I285" s="14">
        <f>IF($B285="","",SUMPRODUCT(('Cevap Anahtarı'!$B$2:$B$121=H$2)*('Cevap Anahtarı'!$C$2:$C$121&lt;&gt;"")*(MID($D285,'Cevap Anahtarı'!$A$2:$A$121,1)&lt;&gt;"")*ISNUMBER(FIND(UPPER(MID($D285,'Cevap Anahtarı'!$A$2:$A$121,1)),"ABCDE"))*(MID($D285,'Cevap Anahtarı'!$A$2:$A$121,1)&lt;&gt;'Cevap Anahtarı'!$C$2:$C$121)))</f>
        <v/>
      </c>
      <c r="J285" s="15">
        <f>IF($B285="","",ROUND(H285-IF(Ayarlar!$B$6&gt;0,I285/Ayarlar!$B$6,0),2))</f>
        <v/>
      </c>
      <c r="K285" s="14">
        <f>IF($B285="","",SUMPRODUCT(('Cevap Anahtarı'!$B$2:$B$121=K$2)*('Cevap Anahtarı'!$C$2:$C$121&lt;&gt;"")*(MID($D285,'Cevap Anahtarı'!$A$2:$A$121,1)='Cevap Anahtarı'!$C$2:$C$121)))</f>
        <v/>
      </c>
      <c r="L285" s="14">
        <f>IF($B285="","",SUMPRODUCT(('Cevap Anahtarı'!$B$2:$B$121=K$2)*('Cevap Anahtarı'!$C$2:$C$121&lt;&gt;"")*(MID($D285,'Cevap Anahtarı'!$A$2:$A$121,1)&lt;&gt;"")*ISNUMBER(FIND(UPPER(MID($D285,'Cevap Anahtarı'!$A$2:$A$121,1)),"ABCDE"))*(MID($D285,'Cevap Anahtarı'!$A$2:$A$121,1)&lt;&gt;'Cevap Anahtarı'!$C$2:$C$121)))</f>
        <v/>
      </c>
      <c r="M285" s="15">
        <f>IF($B285="","",ROUND(K285-IF(Ayarlar!$B$6&gt;0,L285/Ayarlar!$B$6,0),2))</f>
        <v/>
      </c>
      <c r="N285" s="14">
        <f>IF($B285="","",SUMPRODUCT(('Cevap Anahtarı'!$B$2:$B$121=N$2)*('Cevap Anahtarı'!$C$2:$C$121&lt;&gt;"")*(MID($D285,'Cevap Anahtarı'!$A$2:$A$121,1)='Cevap Anahtarı'!$C$2:$C$121)))</f>
        <v/>
      </c>
      <c r="O285" s="14">
        <f>IF($B285="","",SUMPRODUCT(('Cevap Anahtarı'!$B$2:$B$121=N$2)*('Cevap Anahtarı'!$C$2:$C$121&lt;&gt;"")*(MID($D285,'Cevap Anahtarı'!$A$2:$A$121,1)&lt;&gt;"")*ISNUMBER(FIND(UPPER(MID($D285,'Cevap Anahtarı'!$A$2:$A$121,1)),"ABCDE"))*(MID($D285,'Cevap Anahtarı'!$A$2:$A$121,1)&lt;&gt;'Cevap Anahtarı'!$C$2:$C$121)))</f>
        <v/>
      </c>
      <c r="P285" s="15">
        <f>IF($B285="","",ROUND(N285-IF(Ayarlar!$B$6&gt;0,O285/Ayarlar!$B$6,0),2))</f>
        <v/>
      </c>
      <c r="Q285" s="14">
        <f>IF($B285="","",SUMPRODUCT(('Cevap Anahtarı'!$B$2:$B$121=Q$2)*('Cevap Anahtarı'!$C$2:$C$121&lt;&gt;"")*(MID($D285,'Cevap Anahtarı'!$A$2:$A$121,1)='Cevap Anahtarı'!$C$2:$C$121)))</f>
        <v/>
      </c>
      <c r="R285" s="14">
        <f>IF($B285="","",SUMPRODUCT(('Cevap Anahtarı'!$B$2:$B$121=Q$2)*('Cevap Anahtarı'!$C$2:$C$121&lt;&gt;"")*(MID($D285,'Cevap Anahtarı'!$A$2:$A$121,1)&lt;&gt;"")*ISNUMBER(FIND(UPPER(MID($D285,'Cevap Anahtarı'!$A$2:$A$121,1)),"ABCDE"))*(MID($D285,'Cevap Anahtarı'!$A$2:$A$121,1)&lt;&gt;'Cevap Anahtarı'!$C$2:$C$121)))</f>
        <v/>
      </c>
      <c r="S285" s="15">
        <f>IF($B285="","",ROUND(Q285-IF(Ayarlar!$B$6&gt;0,R285/Ayarlar!$B$6,0),2))</f>
        <v/>
      </c>
      <c r="T285" s="14">
        <f>IF($B285="","",SUMPRODUCT(('Cevap Anahtarı'!$B$2:$B$121=T$2)*('Cevap Anahtarı'!$C$2:$C$121&lt;&gt;"")*(MID($D285,'Cevap Anahtarı'!$A$2:$A$121,1)='Cevap Anahtarı'!$C$2:$C$121)))</f>
        <v/>
      </c>
      <c r="U285" s="14">
        <f>IF($B285="","",SUMPRODUCT(('Cevap Anahtarı'!$B$2:$B$121=T$2)*('Cevap Anahtarı'!$C$2:$C$121&lt;&gt;"")*(MID($D285,'Cevap Anahtarı'!$A$2:$A$121,1)&lt;&gt;"")*ISNUMBER(FIND(UPPER(MID($D285,'Cevap Anahtarı'!$A$2:$A$121,1)),"ABCDE"))*(MID($D285,'Cevap Anahtarı'!$A$2:$A$121,1)&lt;&gt;'Cevap Anahtarı'!$C$2:$C$121)))</f>
        <v/>
      </c>
      <c r="V285" s="15">
        <f>IF($B285="","",ROUND(T285-IF(Ayarlar!$B$6&gt;0,U285/Ayarlar!$B$6,0),2))</f>
        <v/>
      </c>
      <c r="W285" s="15">
        <f>IF($B285="","",G285+J285+M285+P285+S285+V285)</f>
        <v/>
      </c>
      <c r="X285" s="14">
        <f>IF($B285="","",RANK(W285,$W$4:$W$503))</f>
        <v/>
      </c>
    </row>
    <row r="286">
      <c r="E286" s="14">
        <f>IF($B286="","",SUMPRODUCT(('Cevap Anahtarı'!$B$2:$B$121=E$2)*('Cevap Anahtarı'!$C$2:$C$121&lt;&gt;"")*(MID($D286,'Cevap Anahtarı'!$A$2:$A$121,1)='Cevap Anahtarı'!$C$2:$C$121)))</f>
        <v/>
      </c>
      <c r="F286" s="14">
        <f>IF($B286="","",SUMPRODUCT(('Cevap Anahtarı'!$B$2:$B$121=E$2)*('Cevap Anahtarı'!$C$2:$C$121&lt;&gt;"")*(MID($D286,'Cevap Anahtarı'!$A$2:$A$121,1)&lt;&gt;"")*ISNUMBER(FIND(UPPER(MID($D286,'Cevap Anahtarı'!$A$2:$A$121,1)),"ABCDE"))*(MID($D286,'Cevap Anahtarı'!$A$2:$A$121,1)&lt;&gt;'Cevap Anahtarı'!$C$2:$C$121)))</f>
        <v/>
      </c>
      <c r="G286" s="15">
        <f>IF($B286="","",ROUND(E286-IF(Ayarlar!$B$6&gt;0,F286/Ayarlar!$B$6,0),2))</f>
        <v/>
      </c>
      <c r="H286" s="14">
        <f>IF($B286="","",SUMPRODUCT(('Cevap Anahtarı'!$B$2:$B$121=H$2)*('Cevap Anahtarı'!$C$2:$C$121&lt;&gt;"")*(MID($D286,'Cevap Anahtarı'!$A$2:$A$121,1)='Cevap Anahtarı'!$C$2:$C$121)))</f>
        <v/>
      </c>
      <c r="I286" s="14">
        <f>IF($B286="","",SUMPRODUCT(('Cevap Anahtarı'!$B$2:$B$121=H$2)*('Cevap Anahtarı'!$C$2:$C$121&lt;&gt;"")*(MID($D286,'Cevap Anahtarı'!$A$2:$A$121,1)&lt;&gt;"")*ISNUMBER(FIND(UPPER(MID($D286,'Cevap Anahtarı'!$A$2:$A$121,1)),"ABCDE"))*(MID($D286,'Cevap Anahtarı'!$A$2:$A$121,1)&lt;&gt;'Cevap Anahtarı'!$C$2:$C$121)))</f>
        <v/>
      </c>
      <c r="J286" s="15">
        <f>IF($B286="","",ROUND(H286-IF(Ayarlar!$B$6&gt;0,I286/Ayarlar!$B$6,0),2))</f>
        <v/>
      </c>
      <c r="K286" s="14">
        <f>IF($B286="","",SUMPRODUCT(('Cevap Anahtarı'!$B$2:$B$121=K$2)*('Cevap Anahtarı'!$C$2:$C$121&lt;&gt;"")*(MID($D286,'Cevap Anahtarı'!$A$2:$A$121,1)='Cevap Anahtarı'!$C$2:$C$121)))</f>
        <v/>
      </c>
      <c r="L286" s="14">
        <f>IF($B286="","",SUMPRODUCT(('Cevap Anahtarı'!$B$2:$B$121=K$2)*('Cevap Anahtarı'!$C$2:$C$121&lt;&gt;"")*(MID($D286,'Cevap Anahtarı'!$A$2:$A$121,1)&lt;&gt;"")*ISNUMBER(FIND(UPPER(MID($D286,'Cevap Anahtarı'!$A$2:$A$121,1)),"ABCDE"))*(MID($D286,'Cevap Anahtarı'!$A$2:$A$121,1)&lt;&gt;'Cevap Anahtarı'!$C$2:$C$121)))</f>
        <v/>
      </c>
      <c r="M286" s="15">
        <f>IF($B286="","",ROUND(K286-IF(Ayarlar!$B$6&gt;0,L286/Ayarlar!$B$6,0),2))</f>
        <v/>
      </c>
      <c r="N286" s="14">
        <f>IF($B286="","",SUMPRODUCT(('Cevap Anahtarı'!$B$2:$B$121=N$2)*('Cevap Anahtarı'!$C$2:$C$121&lt;&gt;"")*(MID($D286,'Cevap Anahtarı'!$A$2:$A$121,1)='Cevap Anahtarı'!$C$2:$C$121)))</f>
        <v/>
      </c>
      <c r="O286" s="14">
        <f>IF($B286="","",SUMPRODUCT(('Cevap Anahtarı'!$B$2:$B$121=N$2)*('Cevap Anahtarı'!$C$2:$C$121&lt;&gt;"")*(MID($D286,'Cevap Anahtarı'!$A$2:$A$121,1)&lt;&gt;"")*ISNUMBER(FIND(UPPER(MID($D286,'Cevap Anahtarı'!$A$2:$A$121,1)),"ABCDE"))*(MID($D286,'Cevap Anahtarı'!$A$2:$A$121,1)&lt;&gt;'Cevap Anahtarı'!$C$2:$C$121)))</f>
        <v/>
      </c>
      <c r="P286" s="15">
        <f>IF($B286="","",ROUND(N286-IF(Ayarlar!$B$6&gt;0,O286/Ayarlar!$B$6,0),2))</f>
        <v/>
      </c>
      <c r="Q286" s="14">
        <f>IF($B286="","",SUMPRODUCT(('Cevap Anahtarı'!$B$2:$B$121=Q$2)*('Cevap Anahtarı'!$C$2:$C$121&lt;&gt;"")*(MID($D286,'Cevap Anahtarı'!$A$2:$A$121,1)='Cevap Anahtarı'!$C$2:$C$121)))</f>
        <v/>
      </c>
      <c r="R286" s="14">
        <f>IF($B286="","",SUMPRODUCT(('Cevap Anahtarı'!$B$2:$B$121=Q$2)*('Cevap Anahtarı'!$C$2:$C$121&lt;&gt;"")*(MID($D286,'Cevap Anahtarı'!$A$2:$A$121,1)&lt;&gt;"")*ISNUMBER(FIND(UPPER(MID($D286,'Cevap Anahtarı'!$A$2:$A$121,1)),"ABCDE"))*(MID($D286,'Cevap Anahtarı'!$A$2:$A$121,1)&lt;&gt;'Cevap Anahtarı'!$C$2:$C$121)))</f>
        <v/>
      </c>
      <c r="S286" s="15">
        <f>IF($B286="","",ROUND(Q286-IF(Ayarlar!$B$6&gt;0,R286/Ayarlar!$B$6,0),2))</f>
        <v/>
      </c>
      <c r="T286" s="14">
        <f>IF($B286="","",SUMPRODUCT(('Cevap Anahtarı'!$B$2:$B$121=T$2)*('Cevap Anahtarı'!$C$2:$C$121&lt;&gt;"")*(MID($D286,'Cevap Anahtarı'!$A$2:$A$121,1)='Cevap Anahtarı'!$C$2:$C$121)))</f>
        <v/>
      </c>
      <c r="U286" s="14">
        <f>IF($B286="","",SUMPRODUCT(('Cevap Anahtarı'!$B$2:$B$121=T$2)*('Cevap Anahtarı'!$C$2:$C$121&lt;&gt;"")*(MID($D286,'Cevap Anahtarı'!$A$2:$A$121,1)&lt;&gt;"")*ISNUMBER(FIND(UPPER(MID($D286,'Cevap Anahtarı'!$A$2:$A$121,1)),"ABCDE"))*(MID($D286,'Cevap Anahtarı'!$A$2:$A$121,1)&lt;&gt;'Cevap Anahtarı'!$C$2:$C$121)))</f>
        <v/>
      </c>
      <c r="V286" s="15">
        <f>IF($B286="","",ROUND(T286-IF(Ayarlar!$B$6&gt;0,U286/Ayarlar!$B$6,0),2))</f>
        <v/>
      </c>
      <c r="W286" s="15">
        <f>IF($B286="","",G286+J286+M286+P286+S286+V286)</f>
        <v/>
      </c>
      <c r="X286" s="14">
        <f>IF($B286="","",RANK(W286,$W$4:$W$503))</f>
        <v/>
      </c>
    </row>
    <row r="287">
      <c r="E287" s="14">
        <f>IF($B287="","",SUMPRODUCT(('Cevap Anahtarı'!$B$2:$B$121=E$2)*('Cevap Anahtarı'!$C$2:$C$121&lt;&gt;"")*(MID($D287,'Cevap Anahtarı'!$A$2:$A$121,1)='Cevap Anahtarı'!$C$2:$C$121)))</f>
        <v/>
      </c>
      <c r="F287" s="14">
        <f>IF($B287="","",SUMPRODUCT(('Cevap Anahtarı'!$B$2:$B$121=E$2)*('Cevap Anahtarı'!$C$2:$C$121&lt;&gt;"")*(MID($D287,'Cevap Anahtarı'!$A$2:$A$121,1)&lt;&gt;"")*ISNUMBER(FIND(UPPER(MID($D287,'Cevap Anahtarı'!$A$2:$A$121,1)),"ABCDE"))*(MID($D287,'Cevap Anahtarı'!$A$2:$A$121,1)&lt;&gt;'Cevap Anahtarı'!$C$2:$C$121)))</f>
        <v/>
      </c>
      <c r="G287" s="15">
        <f>IF($B287="","",ROUND(E287-IF(Ayarlar!$B$6&gt;0,F287/Ayarlar!$B$6,0),2))</f>
        <v/>
      </c>
      <c r="H287" s="14">
        <f>IF($B287="","",SUMPRODUCT(('Cevap Anahtarı'!$B$2:$B$121=H$2)*('Cevap Anahtarı'!$C$2:$C$121&lt;&gt;"")*(MID($D287,'Cevap Anahtarı'!$A$2:$A$121,1)='Cevap Anahtarı'!$C$2:$C$121)))</f>
        <v/>
      </c>
      <c r="I287" s="14">
        <f>IF($B287="","",SUMPRODUCT(('Cevap Anahtarı'!$B$2:$B$121=H$2)*('Cevap Anahtarı'!$C$2:$C$121&lt;&gt;"")*(MID($D287,'Cevap Anahtarı'!$A$2:$A$121,1)&lt;&gt;"")*ISNUMBER(FIND(UPPER(MID($D287,'Cevap Anahtarı'!$A$2:$A$121,1)),"ABCDE"))*(MID($D287,'Cevap Anahtarı'!$A$2:$A$121,1)&lt;&gt;'Cevap Anahtarı'!$C$2:$C$121)))</f>
        <v/>
      </c>
      <c r="J287" s="15">
        <f>IF($B287="","",ROUND(H287-IF(Ayarlar!$B$6&gt;0,I287/Ayarlar!$B$6,0),2))</f>
        <v/>
      </c>
      <c r="K287" s="14">
        <f>IF($B287="","",SUMPRODUCT(('Cevap Anahtarı'!$B$2:$B$121=K$2)*('Cevap Anahtarı'!$C$2:$C$121&lt;&gt;"")*(MID($D287,'Cevap Anahtarı'!$A$2:$A$121,1)='Cevap Anahtarı'!$C$2:$C$121)))</f>
        <v/>
      </c>
      <c r="L287" s="14">
        <f>IF($B287="","",SUMPRODUCT(('Cevap Anahtarı'!$B$2:$B$121=K$2)*('Cevap Anahtarı'!$C$2:$C$121&lt;&gt;"")*(MID($D287,'Cevap Anahtarı'!$A$2:$A$121,1)&lt;&gt;"")*ISNUMBER(FIND(UPPER(MID($D287,'Cevap Anahtarı'!$A$2:$A$121,1)),"ABCDE"))*(MID($D287,'Cevap Anahtarı'!$A$2:$A$121,1)&lt;&gt;'Cevap Anahtarı'!$C$2:$C$121)))</f>
        <v/>
      </c>
      <c r="M287" s="15">
        <f>IF($B287="","",ROUND(K287-IF(Ayarlar!$B$6&gt;0,L287/Ayarlar!$B$6,0),2))</f>
        <v/>
      </c>
      <c r="N287" s="14">
        <f>IF($B287="","",SUMPRODUCT(('Cevap Anahtarı'!$B$2:$B$121=N$2)*('Cevap Anahtarı'!$C$2:$C$121&lt;&gt;"")*(MID($D287,'Cevap Anahtarı'!$A$2:$A$121,1)='Cevap Anahtarı'!$C$2:$C$121)))</f>
        <v/>
      </c>
      <c r="O287" s="14">
        <f>IF($B287="","",SUMPRODUCT(('Cevap Anahtarı'!$B$2:$B$121=N$2)*('Cevap Anahtarı'!$C$2:$C$121&lt;&gt;"")*(MID($D287,'Cevap Anahtarı'!$A$2:$A$121,1)&lt;&gt;"")*ISNUMBER(FIND(UPPER(MID($D287,'Cevap Anahtarı'!$A$2:$A$121,1)),"ABCDE"))*(MID($D287,'Cevap Anahtarı'!$A$2:$A$121,1)&lt;&gt;'Cevap Anahtarı'!$C$2:$C$121)))</f>
        <v/>
      </c>
      <c r="P287" s="15">
        <f>IF($B287="","",ROUND(N287-IF(Ayarlar!$B$6&gt;0,O287/Ayarlar!$B$6,0),2))</f>
        <v/>
      </c>
      <c r="Q287" s="14">
        <f>IF($B287="","",SUMPRODUCT(('Cevap Anahtarı'!$B$2:$B$121=Q$2)*('Cevap Anahtarı'!$C$2:$C$121&lt;&gt;"")*(MID($D287,'Cevap Anahtarı'!$A$2:$A$121,1)='Cevap Anahtarı'!$C$2:$C$121)))</f>
        <v/>
      </c>
      <c r="R287" s="14">
        <f>IF($B287="","",SUMPRODUCT(('Cevap Anahtarı'!$B$2:$B$121=Q$2)*('Cevap Anahtarı'!$C$2:$C$121&lt;&gt;"")*(MID($D287,'Cevap Anahtarı'!$A$2:$A$121,1)&lt;&gt;"")*ISNUMBER(FIND(UPPER(MID($D287,'Cevap Anahtarı'!$A$2:$A$121,1)),"ABCDE"))*(MID($D287,'Cevap Anahtarı'!$A$2:$A$121,1)&lt;&gt;'Cevap Anahtarı'!$C$2:$C$121)))</f>
        <v/>
      </c>
      <c r="S287" s="15">
        <f>IF($B287="","",ROUND(Q287-IF(Ayarlar!$B$6&gt;0,R287/Ayarlar!$B$6,0),2))</f>
        <v/>
      </c>
      <c r="T287" s="14">
        <f>IF($B287="","",SUMPRODUCT(('Cevap Anahtarı'!$B$2:$B$121=T$2)*('Cevap Anahtarı'!$C$2:$C$121&lt;&gt;"")*(MID($D287,'Cevap Anahtarı'!$A$2:$A$121,1)='Cevap Anahtarı'!$C$2:$C$121)))</f>
        <v/>
      </c>
      <c r="U287" s="14">
        <f>IF($B287="","",SUMPRODUCT(('Cevap Anahtarı'!$B$2:$B$121=T$2)*('Cevap Anahtarı'!$C$2:$C$121&lt;&gt;"")*(MID($D287,'Cevap Anahtarı'!$A$2:$A$121,1)&lt;&gt;"")*ISNUMBER(FIND(UPPER(MID($D287,'Cevap Anahtarı'!$A$2:$A$121,1)),"ABCDE"))*(MID($D287,'Cevap Anahtarı'!$A$2:$A$121,1)&lt;&gt;'Cevap Anahtarı'!$C$2:$C$121)))</f>
        <v/>
      </c>
      <c r="V287" s="15">
        <f>IF($B287="","",ROUND(T287-IF(Ayarlar!$B$6&gt;0,U287/Ayarlar!$B$6,0),2))</f>
        <v/>
      </c>
      <c r="W287" s="15">
        <f>IF($B287="","",G287+J287+M287+P287+S287+V287)</f>
        <v/>
      </c>
      <c r="X287" s="14">
        <f>IF($B287="","",RANK(W287,$W$4:$W$503))</f>
        <v/>
      </c>
    </row>
    <row r="288">
      <c r="E288" s="14">
        <f>IF($B288="","",SUMPRODUCT(('Cevap Anahtarı'!$B$2:$B$121=E$2)*('Cevap Anahtarı'!$C$2:$C$121&lt;&gt;"")*(MID($D288,'Cevap Anahtarı'!$A$2:$A$121,1)='Cevap Anahtarı'!$C$2:$C$121)))</f>
        <v/>
      </c>
      <c r="F288" s="14">
        <f>IF($B288="","",SUMPRODUCT(('Cevap Anahtarı'!$B$2:$B$121=E$2)*('Cevap Anahtarı'!$C$2:$C$121&lt;&gt;"")*(MID($D288,'Cevap Anahtarı'!$A$2:$A$121,1)&lt;&gt;"")*ISNUMBER(FIND(UPPER(MID($D288,'Cevap Anahtarı'!$A$2:$A$121,1)),"ABCDE"))*(MID($D288,'Cevap Anahtarı'!$A$2:$A$121,1)&lt;&gt;'Cevap Anahtarı'!$C$2:$C$121)))</f>
        <v/>
      </c>
      <c r="G288" s="15">
        <f>IF($B288="","",ROUND(E288-IF(Ayarlar!$B$6&gt;0,F288/Ayarlar!$B$6,0),2))</f>
        <v/>
      </c>
      <c r="H288" s="14">
        <f>IF($B288="","",SUMPRODUCT(('Cevap Anahtarı'!$B$2:$B$121=H$2)*('Cevap Anahtarı'!$C$2:$C$121&lt;&gt;"")*(MID($D288,'Cevap Anahtarı'!$A$2:$A$121,1)='Cevap Anahtarı'!$C$2:$C$121)))</f>
        <v/>
      </c>
      <c r="I288" s="14">
        <f>IF($B288="","",SUMPRODUCT(('Cevap Anahtarı'!$B$2:$B$121=H$2)*('Cevap Anahtarı'!$C$2:$C$121&lt;&gt;"")*(MID($D288,'Cevap Anahtarı'!$A$2:$A$121,1)&lt;&gt;"")*ISNUMBER(FIND(UPPER(MID($D288,'Cevap Anahtarı'!$A$2:$A$121,1)),"ABCDE"))*(MID($D288,'Cevap Anahtarı'!$A$2:$A$121,1)&lt;&gt;'Cevap Anahtarı'!$C$2:$C$121)))</f>
        <v/>
      </c>
      <c r="J288" s="15">
        <f>IF($B288="","",ROUND(H288-IF(Ayarlar!$B$6&gt;0,I288/Ayarlar!$B$6,0),2))</f>
        <v/>
      </c>
      <c r="K288" s="14">
        <f>IF($B288="","",SUMPRODUCT(('Cevap Anahtarı'!$B$2:$B$121=K$2)*('Cevap Anahtarı'!$C$2:$C$121&lt;&gt;"")*(MID($D288,'Cevap Anahtarı'!$A$2:$A$121,1)='Cevap Anahtarı'!$C$2:$C$121)))</f>
        <v/>
      </c>
      <c r="L288" s="14">
        <f>IF($B288="","",SUMPRODUCT(('Cevap Anahtarı'!$B$2:$B$121=K$2)*('Cevap Anahtarı'!$C$2:$C$121&lt;&gt;"")*(MID($D288,'Cevap Anahtarı'!$A$2:$A$121,1)&lt;&gt;"")*ISNUMBER(FIND(UPPER(MID($D288,'Cevap Anahtarı'!$A$2:$A$121,1)),"ABCDE"))*(MID($D288,'Cevap Anahtarı'!$A$2:$A$121,1)&lt;&gt;'Cevap Anahtarı'!$C$2:$C$121)))</f>
        <v/>
      </c>
      <c r="M288" s="15">
        <f>IF($B288="","",ROUND(K288-IF(Ayarlar!$B$6&gt;0,L288/Ayarlar!$B$6,0),2))</f>
        <v/>
      </c>
      <c r="N288" s="14">
        <f>IF($B288="","",SUMPRODUCT(('Cevap Anahtarı'!$B$2:$B$121=N$2)*('Cevap Anahtarı'!$C$2:$C$121&lt;&gt;"")*(MID($D288,'Cevap Anahtarı'!$A$2:$A$121,1)='Cevap Anahtarı'!$C$2:$C$121)))</f>
        <v/>
      </c>
      <c r="O288" s="14">
        <f>IF($B288="","",SUMPRODUCT(('Cevap Anahtarı'!$B$2:$B$121=N$2)*('Cevap Anahtarı'!$C$2:$C$121&lt;&gt;"")*(MID($D288,'Cevap Anahtarı'!$A$2:$A$121,1)&lt;&gt;"")*ISNUMBER(FIND(UPPER(MID($D288,'Cevap Anahtarı'!$A$2:$A$121,1)),"ABCDE"))*(MID($D288,'Cevap Anahtarı'!$A$2:$A$121,1)&lt;&gt;'Cevap Anahtarı'!$C$2:$C$121)))</f>
        <v/>
      </c>
      <c r="P288" s="15">
        <f>IF($B288="","",ROUND(N288-IF(Ayarlar!$B$6&gt;0,O288/Ayarlar!$B$6,0),2))</f>
        <v/>
      </c>
      <c r="Q288" s="14">
        <f>IF($B288="","",SUMPRODUCT(('Cevap Anahtarı'!$B$2:$B$121=Q$2)*('Cevap Anahtarı'!$C$2:$C$121&lt;&gt;"")*(MID($D288,'Cevap Anahtarı'!$A$2:$A$121,1)='Cevap Anahtarı'!$C$2:$C$121)))</f>
        <v/>
      </c>
      <c r="R288" s="14">
        <f>IF($B288="","",SUMPRODUCT(('Cevap Anahtarı'!$B$2:$B$121=Q$2)*('Cevap Anahtarı'!$C$2:$C$121&lt;&gt;"")*(MID($D288,'Cevap Anahtarı'!$A$2:$A$121,1)&lt;&gt;"")*ISNUMBER(FIND(UPPER(MID($D288,'Cevap Anahtarı'!$A$2:$A$121,1)),"ABCDE"))*(MID($D288,'Cevap Anahtarı'!$A$2:$A$121,1)&lt;&gt;'Cevap Anahtarı'!$C$2:$C$121)))</f>
        <v/>
      </c>
      <c r="S288" s="15">
        <f>IF($B288="","",ROUND(Q288-IF(Ayarlar!$B$6&gt;0,R288/Ayarlar!$B$6,0),2))</f>
        <v/>
      </c>
      <c r="T288" s="14">
        <f>IF($B288="","",SUMPRODUCT(('Cevap Anahtarı'!$B$2:$B$121=T$2)*('Cevap Anahtarı'!$C$2:$C$121&lt;&gt;"")*(MID($D288,'Cevap Anahtarı'!$A$2:$A$121,1)='Cevap Anahtarı'!$C$2:$C$121)))</f>
        <v/>
      </c>
      <c r="U288" s="14">
        <f>IF($B288="","",SUMPRODUCT(('Cevap Anahtarı'!$B$2:$B$121=T$2)*('Cevap Anahtarı'!$C$2:$C$121&lt;&gt;"")*(MID($D288,'Cevap Anahtarı'!$A$2:$A$121,1)&lt;&gt;"")*ISNUMBER(FIND(UPPER(MID($D288,'Cevap Anahtarı'!$A$2:$A$121,1)),"ABCDE"))*(MID($D288,'Cevap Anahtarı'!$A$2:$A$121,1)&lt;&gt;'Cevap Anahtarı'!$C$2:$C$121)))</f>
        <v/>
      </c>
      <c r="V288" s="15">
        <f>IF($B288="","",ROUND(T288-IF(Ayarlar!$B$6&gt;0,U288/Ayarlar!$B$6,0),2))</f>
        <v/>
      </c>
      <c r="W288" s="15">
        <f>IF($B288="","",G288+J288+M288+P288+S288+V288)</f>
        <v/>
      </c>
      <c r="X288" s="14">
        <f>IF($B288="","",RANK(W288,$W$4:$W$503))</f>
        <v/>
      </c>
    </row>
    <row r="289">
      <c r="E289" s="14">
        <f>IF($B289="","",SUMPRODUCT(('Cevap Anahtarı'!$B$2:$B$121=E$2)*('Cevap Anahtarı'!$C$2:$C$121&lt;&gt;"")*(MID($D289,'Cevap Anahtarı'!$A$2:$A$121,1)='Cevap Anahtarı'!$C$2:$C$121)))</f>
        <v/>
      </c>
      <c r="F289" s="14">
        <f>IF($B289="","",SUMPRODUCT(('Cevap Anahtarı'!$B$2:$B$121=E$2)*('Cevap Anahtarı'!$C$2:$C$121&lt;&gt;"")*(MID($D289,'Cevap Anahtarı'!$A$2:$A$121,1)&lt;&gt;"")*ISNUMBER(FIND(UPPER(MID($D289,'Cevap Anahtarı'!$A$2:$A$121,1)),"ABCDE"))*(MID($D289,'Cevap Anahtarı'!$A$2:$A$121,1)&lt;&gt;'Cevap Anahtarı'!$C$2:$C$121)))</f>
        <v/>
      </c>
      <c r="G289" s="15">
        <f>IF($B289="","",ROUND(E289-IF(Ayarlar!$B$6&gt;0,F289/Ayarlar!$B$6,0),2))</f>
        <v/>
      </c>
      <c r="H289" s="14">
        <f>IF($B289="","",SUMPRODUCT(('Cevap Anahtarı'!$B$2:$B$121=H$2)*('Cevap Anahtarı'!$C$2:$C$121&lt;&gt;"")*(MID($D289,'Cevap Anahtarı'!$A$2:$A$121,1)='Cevap Anahtarı'!$C$2:$C$121)))</f>
        <v/>
      </c>
      <c r="I289" s="14">
        <f>IF($B289="","",SUMPRODUCT(('Cevap Anahtarı'!$B$2:$B$121=H$2)*('Cevap Anahtarı'!$C$2:$C$121&lt;&gt;"")*(MID($D289,'Cevap Anahtarı'!$A$2:$A$121,1)&lt;&gt;"")*ISNUMBER(FIND(UPPER(MID($D289,'Cevap Anahtarı'!$A$2:$A$121,1)),"ABCDE"))*(MID($D289,'Cevap Anahtarı'!$A$2:$A$121,1)&lt;&gt;'Cevap Anahtarı'!$C$2:$C$121)))</f>
        <v/>
      </c>
      <c r="J289" s="15">
        <f>IF($B289="","",ROUND(H289-IF(Ayarlar!$B$6&gt;0,I289/Ayarlar!$B$6,0),2))</f>
        <v/>
      </c>
      <c r="K289" s="14">
        <f>IF($B289="","",SUMPRODUCT(('Cevap Anahtarı'!$B$2:$B$121=K$2)*('Cevap Anahtarı'!$C$2:$C$121&lt;&gt;"")*(MID($D289,'Cevap Anahtarı'!$A$2:$A$121,1)='Cevap Anahtarı'!$C$2:$C$121)))</f>
        <v/>
      </c>
      <c r="L289" s="14">
        <f>IF($B289="","",SUMPRODUCT(('Cevap Anahtarı'!$B$2:$B$121=K$2)*('Cevap Anahtarı'!$C$2:$C$121&lt;&gt;"")*(MID($D289,'Cevap Anahtarı'!$A$2:$A$121,1)&lt;&gt;"")*ISNUMBER(FIND(UPPER(MID($D289,'Cevap Anahtarı'!$A$2:$A$121,1)),"ABCDE"))*(MID($D289,'Cevap Anahtarı'!$A$2:$A$121,1)&lt;&gt;'Cevap Anahtarı'!$C$2:$C$121)))</f>
        <v/>
      </c>
      <c r="M289" s="15">
        <f>IF($B289="","",ROUND(K289-IF(Ayarlar!$B$6&gt;0,L289/Ayarlar!$B$6,0),2))</f>
        <v/>
      </c>
      <c r="N289" s="14">
        <f>IF($B289="","",SUMPRODUCT(('Cevap Anahtarı'!$B$2:$B$121=N$2)*('Cevap Anahtarı'!$C$2:$C$121&lt;&gt;"")*(MID($D289,'Cevap Anahtarı'!$A$2:$A$121,1)='Cevap Anahtarı'!$C$2:$C$121)))</f>
        <v/>
      </c>
      <c r="O289" s="14">
        <f>IF($B289="","",SUMPRODUCT(('Cevap Anahtarı'!$B$2:$B$121=N$2)*('Cevap Anahtarı'!$C$2:$C$121&lt;&gt;"")*(MID($D289,'Cevap Anahtarı'!$A$2:$A$121,1)&lt;&gt;"")*ISNUMBER(FIND(UPPER(MID($D289,'Cevap Anahtarı'!$A$2:$A$121,1)),"ABCDE"))*(MID($D289,'Cevap Anahtarı'!$A$2:$A$121,1)&lt;&gt;'Cevap Anahtarı'!$C$2:$C$121)))</f>
        <v/>
      </c>
      <c r="P289" s="15">
        <f>IF($B289="","",ROUND(N289-IF(Ayarlar!$B$6&gt;0,O289/Ayarlar!$B$6,0),2))</f>
        <v/>
      </c>
      <c r="Q289" s="14">
        <f>IF($B289="","",SUMPRODUCT(('Cevap Anahtarı'!$B$2:$B$121=Q$2)*('Cevap Anahtarı'!$C$2:$C$121&lt;&gt;"")*(MID($D289,'Cevap Anahtarı'!$A$2:$A$121,1)='Cevap Anahtarı'!$C$2:$C$121)))</f>
        <v/>
      </c>
      <c r="R289" s="14">
        <f>IF($B289="","",SUMPRODUCT(('Cevap Anahtarı'!$B$2:$B$121=Q$2)*('Cevap Anahtarı'!$C$2:$C$121&lt;&gt;"")*(MID($D289,'Cevap Anahtarı'!$A$2:$A$121,1)&lt;&gt;"")*ISNUMBER(FIND(UPPER(MID($D289,'Cevap Anahtarı'!$A$2:$A$121,1)),"ABCDE"))*(MID($D289,'Cevap Anahtarı'!$A$2:$A$121,1)&lt;&gt;'Cevap Anahtarı'!$C$2:$C$121)))</f>
        <v/>
      </c>
      <c r="S289" s="15">
        <f>IF($B289="","",ROUND(Q289-IF(Ayarlar!$B$6&gt;0,R289/Ayarlar!$B$6,0),2))</f>
        <v/>
      </c>
      <c r="T289" s="14">
        <f>IF($B289="","",SUMPRODUCT(('Cevap Anahtarı'!$B$2:$B$121=T$2)*('Cevap Anahtarı'!$C$2:$C$121&lt;&gt;"")*(MID($D289,'Cevap Anahtarı'!$A$2:$A$121,1)='Cevap Anahtarı'!$C$2:$C$121)))</f>
        <v/>
      </c>
      <c r="U289" s="14">
        <f>IF($B289="","",SUMPRODUCT(('Cevap Anahtarı'!$B$2:$B$121=T$2)*('Cevap Anahtarı'!$C$2:$C$121&lt;&gt;"")*(MID($D289,'Cevap Anahtarı'!$A$2:$A$121,1)&lt;&gt;"")*ISNUMBER(FIND(UPPER(MID($D289,'Cevap Anahtarı'!$A$2:$A$121,1)),"ABCDE"))*(MID($D289,'Cevap Anahtarı'!$A$2:$A$121,1)&lt;&gt;'Cevap Anahtarı'!$C$2:$C$121)))</f>
        <v/>
      </c>
      <c r="V289" s="15">
        <f>IF($B289="","",ROUND(T289-IF(Ayarlar!$B$6&gt;0,U289/Ayarlar!$B$6,0),2))</f>
        <v/>
      </c>
      <c r="W289" s="15">
        <f>IF($B289="","",G289+J289+M289+P289+S289+V289)</f>
        <v/>
      </c>
      <c r="X289" s="14">
        <f>IF($B289="","",RANK(W289,$W$4:$W$503))</f>
        <v/>
      </c>
    </row>
    <row r="290">
      <c r="E290" s="14">
        <f>IF($B290="","",SUMPRODUCT(('Cevap Anahtarı'!$B$2:$B$121=E$2)*('Cevap Anahtarı'!$C$2:$C$121&lt;&gt;"")*(MID($D290,'Cevap Anahtarı'!$A$2:$A$121,1)='Cevap Anahtarı'!$C$2:$C$121)))</f>
        <v/>
      </c>
      <c r="F290" s="14">
        <f>IF($B290="","",SUMPRODUCT(('Cevap Anahtarı'!$B$2:$B$121=E$2)*('Cevap Anahtarı'!$C$2:$C$121&lt;&gt;"")*(MID($D290,'Cevap Anahtarı'!$A$2:$A$121,1)&lt;&gt;"")*ISNUMBER(FIND(UPPER(MID($D290,'Cevap Anahtarı'!$A$2:$A$121,1)),"ABCDE"))*(MID($D290,'Cevap Anahtarı'!$A$2:$A$121,1)&lt;&gt;'Cevap Anahtarı'!$C$2:$C$121)))</f>
        <v/>
      </c>
      <c r="G290" s="15">
        <f>IF($B290="","",ROUND(E290-IF(Ayarlar!$B$6&gt;0,F290/Ayarlar!$B$6,0),2))</f>
        <v/>
      </c>
      <c r="H290" s="14">
        <f>IF($B290="","",SUMPRODUCT(('Cevap Anahtarı'!$B$2:$B$121=H$2)*('Cevap Anahtarı'!$C$2:$C$121&lt;&gt;"")*(MID($D290,'Cevap Anahtarı'!$A$2:$A$121,1)='Cevap Anahtarı'!$C$2:$C$121)))</f>
        <v/>
      </c>
      <c r="I290" s="14">
        <f>IF($B290="","",SUMPRODUCT(('Cevap Anahtarı'!$B$2:$B$121=H$2)*('Cevap Anahtarı'!$C$2:$C$121&lt;&gt;"")*(MID($D290,'Cevap Anahtarı'!$A$2:$A$121,1)&lt;&gt;"")*ISNUMBER(FIND(UPPER(MID($D290,'Cevap Anahtarı'!$A$2:$A$121,1)),"ABCDE"))*(MID($D290,'Cevap Anahtarı'!$A$2:$A$121,1)&lt;&gt;'Cevap Anahtarı'!$C$2:$C$121)))</f>
        <v/>
      </c>
      <c r="J290" s="15">
        <f>IF($B290="","",ROUND(H290-IF(Ayarlar!$B$6&gt;0,I290/Ayarlar!$B$6,0),2))</f>
        <v/>
      </c>
      <c r="K290" s="14">
        <f>IF($B290="","",SUMPRODUCT(('Cevap Anahtarı'!$B$2:$B$121=K$2)*('Cevap Anahtarı'!$C$2:$C$121&lt;&gt;"")*(MID($D290,'Cevap Anahtarı'!$A$2:$A$121,1)='Cevap Anahtarı'!$C$2:$C$121)))</f>
        <v/>
      </c>
      <c r="L290" s="14">
        <f>IF($B290="","",SUMPRODUCT(('Cevap Anahtarı'!$B$2:$B$121=K$2)*('Cevap Anahtarı'!$C$2:$C$121&lt;&gt;"")*(MID($D290,'Cevap Anahtarı'!$A$2:$A$121,1)&lt;&gt;"")*ISNUMBER(FIND(UPPER(MID($D290,'Cevap Anahtarı'!$A$2:$A$121,1)),"ABCDE"))*(MID($D290,'Cevap Anahtarı'!$A$2:$A$121,1)&lt;&gt;'Cevap Anahtarı'!$C$2:$C$121)))</f>
        <v/>
      </c>
      <c r="M290" s="15">
        <f>IF($B290="","",ROUND(K290-IF(Ayarlar!$B$6&gt;0,L290/Ayarlar!$B$6,0),2))</f>
        <v/>
      </c>
      <c r="N290" s="14">
        <f>IF($B290="","",SUMPRODUCT(('Cevap Anahtarı'!$B$2:$B$121=N$2)*('Cevap Anahtarı'!$C$2:$C$121&lt;&gt;"")*(MID($D290,'Cevap Anahtarı'!$A$2:$A$121,1)='Cevap Anahtarı'!$C$2:$C$121)))</f>
        <v/>
      </c>
      <c r="O290" s="14">
        <f>IF($B290="","",SUMPRODUCT(('Cevap Anahtarı'!$B$2:$B$121=N$2)*('Cevap Anahtarı'!$C$2:$C$121&lt;&gt;"")*(MID($D290,'Cevap Anahtarı'!$A$2:$A$121,1)&lt;&gt;"")*ISNUMBER(FIND(UPPER(MID($D290,'Cevap Anahtarı'!$A$2:$A$121,1)),"ABCDE"))*(MID($D290,'Cevap Anahtarı'!$A$2:$A$121,1)&lt;&gt;'Cevap Anahtarı'!$C$2:$C$121)))</f>
        <v/>
      </c>
      <c r="P290" s="15">
        <f>IF($B290="","",ROUND(N290-IF(Ayarlar!$B$6&gt;0,O290/Ayarlar!$B$6,0),2))</f>
        <v/>
      </c>
      <c r="Q290" s="14">
        <f>IF($B290="","",SUMPRODUCT(('Cevap Anahtarı'!$B$2:$B$121=Q$2)*('Cevap Anahtarı'!$C$2:$C$121&lt;&gt;"")*(MID($D290,'Cevap Anahtarı'!$A$2:$A$121,1)='Cevap Anahtarı'!$C$2:$C$121)))</f>
        <v/>
      </c>
      <c r="R290" s="14">
        <f>IF($B290="","",SUMPRODUCT(('Cevap Anahtarı'!$B$2:$B$121=Q$2)*('Cevap Anahtarı'!$C$2:$C$121&lt;&gt;"")*(MID($D290,'Cevap Anahtarı'!$A$2:$A$121,1)&lt;&gt;"")*ISNUMBER(FIND(UPPER(MID($D290,'Cevap Anahtarı'!$A$2:$A$121,1)),"ABCDE"))*(MID($D290,'Cevap Anahtarı'!$A$2:$A$121,1)&lt;&gt;'Cevap Anahtarı'!$C$2:$C$121)))</f>
        <v/>
      </c>
      <c r="S290" s="15">
        <f>IF($B290="","",ROUND(Q290-IF(Ayarlar!$B$6&gt;0,R290/Ayarlar!$B$6,0),2))</f>
        <v/>
      </c>
      <c r="T290" s="14">
        <f>IF($B290="","",SUMPRODUCT(('Cevap Anahtarı'!$B$2:$B$121=T$2)*('Cevap Anahtarı'!$C$2:$C$121&lt;&gt;"")*(MID($D290,'Cevap Anahtarı'!$A$2:$A$121,1)='Cevap Anahtarı'!$C$2:$C$121)))</f>
        <v/>
      </c>
      <c r="U290" s="14">
        <f>IF($B290="","",SUMPRODUCT(('Cevap Anahtarı'!$B$2:$B$121=T$2)*('Cevap Anahtarı'!$C$2:$C$121&lt;&gt;"")*(MID($D290,'Cevap Anahtarı'!$A$2:$A$121,1)&lt;&gt;"")*ISNUMBER(FIND(UPPER(MID($D290,'Cevap Anahtarı'!$A$2:$A$121,1)),"ABCDE"))*(MID($D290,'Cevap Anahtarı'!$A$2:$A$121,1)&lt;&gt;'Cevap Anahtarı'!$C$2:$C$121)))</f>
        <v/>
      </c>
      <c r="V290" s="15">
        <f>IF($B290="","",ROUND(T290-IF(Ayarlar!$B$6&gt;0,U290/Ayarlar!$B$6,0),2))</f>
        <v/>
      </c>
      <c r="W290" s="15">
        <f>IF($B290="","",G290+J290+M290+P290+S290+V290)</f>
        <v/>
      </c>
      <c r="X290" s="14">
        <f>IF($B290="","",RANK(W290,$W$4:$W$503))</f>
        <v/>
      </c>
    </row>
    <row r="291">
      <c r="E291" s="14">
        <f>IF($B291="","",SUMPRODUCT(('Cevap Anahtarı'!$B$2:$B$121=E$2)*('Cevap Anahtarı'!$C$2:$C$121&lt;&gt;"")*(MID($D291,'Cevap Anahtarı'!$A$2:$A$121,1)='Cevap Anahtarı'!$C$2:$C$121)))</f>
        <v/>
      </c>
      <c r="F291" s="14">
        <f>IF($B291="","",SUMPRODUCT(('Cevap Anahtarı'!$B$2:$B$121=E$2)*('Cevap Anahtarı'!$C$2:$C$121&lt;&gt;"")*(MID($D291,'Cevap Anahtarı'!$A$2:$A$121,1)&lt;&gt;"")*ISNUMBER(FIND(UPPER(MID($D291,'Cevap Anahtarı'!$A$2:$A$121,1)),"ABCDE"))*(MID($D291,'Cevap Anahtarı'!$A$2:$A$121,1)&lt;&gt;'Cevap Anahtarı'!$C$2:$C$121)))</f>
        <v/>
      </c>
      <c r="G291" s="15">
        <f>IF($B291="","",ROUND(E291-IF(Ayarlar!$B$6&gt;0,F291/Ayarlar!$B$6,0),2))</f>
        <v/>
      </c>
      <c r="H291" s="14">
        <f>IF($B291="","",SUMPRODUCT(('Cevap Anahtarı'!$B$2:$B$121=H$2)*('Cevap Anahtarı'!$C$2:$C$121&lt;&gt;"")*(MID($D291,'Cevap Anahtarı'!$A$2:$A$121,1)='Cevap Anahtarı'!$C$2:$C$121)))</f>
        <v/>
      </c>
      <c r="I291" s="14">
        <f>IF($B291="","",SUMPRODUCT(('Cevap Anahtarı'!$B$2:$B$121=H$2)*('Cevap Anahtarı'!$C$2:$C$121&lt;&gt;"")*(MID($D291,'Cevap Anahtarı'!$A$2:$A$121,1)&lt;&gt;"")*ISNUMBER(FIND(UPPER(MID($D291,'Cevap Anahtarı'!$A$2:$A$121,1)),"ABCDE"))*(MID($D291,'Cevap Anahtarı'!$A$2:$A$121,1)&lt;&gt;'Cevap Anahtarı'!$C$2:$C$121)))</f>
        <v/>
      </c>
      <c r="J291" s="15">
        <f>IF($B291="","",ROUND(H291-IF(Ayarlar!$B$6&gt;0,I291/Ayarlar!$B$6,0),2))</f>
        <v/>
      </c>
      <c r="K291" s="14">
        <f>IF($B291="","",SUMPRODUCT(('Cevap Anahtarı'!$B$2:$B$121=K$2)*('Cevap Anahtarı'!$C$2:$C$121&lt;&gt;"")*(MID($D291,'Cevap Anahtarı'!$A$2:$A$121,1)='Cevap Anahtarı'!$C$2:$C$121)))</f>
        <v/>
      </c>
      <c r="L291" s="14">
        <f>IF($B291="","",SUMPRODUCT(('Cevap Anahtarı'!$B$2:$B$121=K$2)*('Cevap Anahtarı'!$C$2:$C$121&lt;&gt;"")*(MID($D291,'Cevap Anahtarı'!$A$2:$A$121,1)&lt;&gt;"")*ISNUMBER(FIND(UPPER(MID($D291,'Cevap Anahtarı'!$A$2:$A$121,1)),"ABCDE"))*(MID($D291,'Cevap Anahtarı'!$A$2:$A$121,1)&lt;&gt;'Cevap Anahtarı'!$C$2:$C$121)))</f>
        <v/>
      </c>
      <c r="M291" s="15">
        <f>IF($B291="","",ROUND(K291-IF(Ayarlar!$B$6&gt;0,L291/Ayarlar!$B$6,0),2))</f>
        <v/>
      </c>
      <c r="N291" s="14">
        <f>IF($B291="","",SUMPRODUCT(('Cevap Anahtarı'!$B$2:$B$121=N$2)*('Cevap Anahtarı'!$C$2:$C$121&lt;&gt;"")*(MID($D291,'Cevap Anahtarı'!$A$2:$A$121,1)='Cevap Anahtarı'!$C$2:$C$121)))</f>
        <v/>
      </c>
      <c r="O291" s="14">
        <f>IF($B291="","",SUMPRODUCT(('Cevap Anahtarı'!$B$2:$B$121=N$2)*('Cevap Anahtarı'!$C$2:$C$121&lt;&gt;"")*(MID($D291,'Cevap Anahtarı'!$A$2:$A$121,1)&lt;&gt;"")*ISNUMBER(FIND(UPPER(MID($D291,'Cevap Anahtarı'!$A$2:$A$121,1)),"ABCDE"))*(MID($D291,'Cevap Anahtarı'!$A$2:$A$121,1)&lt;&gt;'Cevap Anahtarı'!$C$2:$C$121)))</f>
        <v/>
      </c>
      <c r="P291" s="15">
        <f>IF($B291="","",ROUND(N291-IF(Ayarlar!$B$6&gt;0,O291/Ayarlar!$B$6,0),2))</f>
        <v/>
      </c>
      <c r="Q291" s="14">
        <f>IF($B291="","",SUMPRODUCT(('Cevap Anahtarı'!$B$2:$B$121=Q$2)*('Cevap Anahtarı'!$C$2:$C$121&lt;&gt;"")*(MID($D291,'Cevap Anahtarı'!$A$2:$A$121,1)='Cevap Anahtarı'!$C$2:$C$121)))</f>
        <v/>
      </c>
      <c r="R291" s="14">
        <f>IF($B291="","",SUMPRODUCT(('Cevap Anahtarı'!$B$2:$B$121=Q$2)*('Cevap Anahtarı'!$C$2:$C$121&lt;&gt;"")*(MID($D291,'Cevap Anahtarı'!$A$2:$A$121,1)&lt;&gt;"")*ISNUMBER(FIND(UPPER(MID($D291,'Cevap Anahtarı'!$A$2:$A$121,1)),"ABCDE"))*(MID($D291,'Cevap Anahtarı'!$A$2:$A$121,1)&lt;&gt;'Cevap Anahtarı'!$C$2:$C$121)))</f>
        <v/>
      </c>
      <c r="S291" s="15">
        <f>IF($B291="","",ROUND(Q291-IF(Ayarlar!$B$6&gt;0,R291/Ayarlar!$B$6,0),2))</f>
        <v/>
      </c>
      <c r="T291" s="14">
        <f>IF($B291="","",SUMPRODUCT(('Cevap Anahtarı'!$B$2:$B$121=T$2)*('Cevap Anahtarı'!$C$2:$C$121&lt;&gt;"")*(MID($D291,'Cevap Anahtarı'!$A$2:$A$121,1)='Cevap Anahtarı'!$C$2:$C$121)))</f>
        <v/>
      </c>
      <c r="U291" s="14">
        <f>IF($B291="","",SUMPRODUCT(('Cevap Anahtarı'!$B$2:$B$121=T$2)*('Cevap Anahtarı'!$C$2:$C$121&lt;&gt;"")*(MID($D291,'Cevap Anahtarı'!$A$2:$A$121,1)&lt;&gt;"")*ISNUMBER(FIND(UPPER(MID($D291,'Cevap Anahtarı'!$A$2:$A$121,1)),"ABCDE"))*(MID($D291,'Cevap Anahtarı'!$A$2:$A$121,1)&lt;&gt;'Cevap Anahtarı'!$C$2:$C$121)))</f>
        <v/>
      </c>
      <c r="V291" s="15">
        <f>IF($B291="","",ROUND(T291-IF(Ayarlar!$B$6&gt;0,U291/Ayarlar!$B$6,0),2))</f>
        <v/>
      </c>
      <c r="W291" s="15">
        <f>IF($B291="","",G291+J291+M291+P291+S291+V291)</f>
        <v/>
      </c>
      <c r="X291" s="14">
        <f>IF($B291="","",RANK(W291,$W$4:$W$503))</f>
        <v/>
      </c>
    </row>
    <row r="292">
      <c r="E292" s="14">
        <f>IF($B292="","",SUMPRODUCT(('Cevap Anahtarı'!$B$2:$B$121=E$2)*('Cevap Anahtarı'!$C$2:$C$121&lt;&gt;"")*(MID($D292,'Cevap Anahtarı'!$A$2:$A$121,1)='Cevap Anahtarı'!$C$2:$C$121)))</f>
        <v/>
      </c>
      <c r="F292" s="14">
        <f>IF($B292="","",SUMPRODUCT(('Cevap Anahtarı'!$B$2:$B$121=E$2)*('Cevap Anahtarı'!$C$2:$C$121&lt;&gt;"")*(MID($D292,'Cevap Anahtarı'!$A$2:$A$121,1)&lt;&gt;"")*ISNUMBER(FIND(UPPER(MID($D292,'Cevap Anahtarı'!$A$2:$A$121,1)),"ABCDE"))*(MID($D292,'Cevap Anahtarı'!$A$2:$A$121,1)&lt;&gt;'Cevap Anahtarı'!$C$2:$C$121)))</f>
        <v/>
      </c>
      <c r="G292" s="15">
        <f>IF($B292="","",ROUND(E292-IF(Ayarlar!$B$6&gt;0,F292/Ayarlar!$B$6,0),2))</f>
        <v/>
      </c>
      <c r="H292" s="14">
        <f>IF($B292="","",SUMPRODUCT(('Cevap Anahtarı'!$B$2:$B$121=H$2)*('Cevap Anahtarı'!$C$2:$C$121&lt;&gt;"")*(MID($D292,'Cevap Anahtarı'!$A$2:$A$121,1)='Cevap Anahtarı'!$C$2:$C$121)))</f>
        <v/>
      </c>
      <c r="I292" s="14">
        <f>IF($B292="","",SUMPRODUCT(('Cevap Anahtarı'!$B$2:$B$121=H$2)*('Cevap Anahtarı'!$C$2:$C$121&lt;&gt;"")*(MID($D292,'Cevap Anahtarı'!$A$2:$A$121,1)&lt;&gt;"")*ISNUMBER(FIND(UPPER(MID($D292,'Cevap Anahtarı'!$A$2:$A$121,1)),"ABCDE"))*(MID($D292,'Cevap Anahtarı'!$A$2:$A$121,1)&lt;&gt;'Cevap Anahtarı'!$C$2:$C$121)))</f>
        <v/>
      </c>
      <c r="J292" s="15">
        <f>IF($B292="","",ROUND(H292-IF(Ayarlar!$B$6&gt;0,I292/Ayarlar!$B$6,0),2))</f>
        <v/>
      </c>
      <c r="K292" s="14">
        <f>IF($B292="","",SUMPRODUCT(('Cevap Anahtarı'!$B$2:$B$121=K$2)*('Cevap Anahtarı'!$C$2:$C$121&lt;&gt;"")*(MID($D292,'Cevap Anahtarı'!$A$2:$A$121,1)='Cevap Anahtarı'!$C$2:$C$121)))</f>
        <v/>
      </c>
      <c r="L292" s="14">
        <f>IF($B292="","",SUMPRODUCT(('Cevap Anahtarı'!$B$2:$B$121=K$2)*('Cevap Anahtarı'!$C$2:$C$121&lt;&gt;"")*(MID($D292,'Cevap Anahtarı'!$A$2:$A$121,1)&lt;&gt;"")*ISNUMBER(FIND(UPPER(MID($D292,'Cevap Anahtarı'!$A$2:$A$121,1)),"ABCDE"))*(MID($D292,'Cevap Anahtarı'!$A$2:$A$121,1)&lt;&gt;'Cevap Anahtarı'!$C$2:$C$121)))</f>
        <v/>
      </c>
      <c r="M292" s="15">
        <f>IF($B292="","",ROUND(K292-IF(Ayarlar!$B$6&gt;0,L292/Ayarlar!$B$6,0),2))</f>
        <v/>
      </c>
      <c r="N292" s="14">
        <f>IF($B292="","",SUMPRODUCT(('Cevap Anahtarı'!$B$2:$B$121=N$2)*('Cevap Anahtarı'!$C$2:$C$121&lt;&gt;"")*(MID($D292,'Cevap Anahtarı'!$A$2:$A$121,1)='Cevap Anahtarı'!$C$2:$C$121)))</f>
        <v/>
      </c>
      <c r="O292" s="14">
        <f>IF($B292="","",SUMPRODUCT(('Cevap Anahtarı'!$B$2:$B$121=N$2)*('Cevap Anahtarı'!$C$2:$C$121&lt;&gt;"")*(MID($D292,'Cevap Anahtarı'!$A$2:$A$121,1)&lt;&gt;"")*ISNUMBER(FIND(UPPER(MID($D292,'Cevap Anahtarı'!$A$2:$A$121,1)),"ABCDE"))*(MID($D292,'Cevap Anahtarı'!$A$2:$A$121,1)&lt;&gt;'Cevap Anahtarı'!$C$2:$C$121)))</f>
        <v/>
      </c>
      <c r="P292" s="15">
        <f>IF($B292="","",ROUND(N292-IF(Ayarlar!$B$6&gt;0,O292/Ayarlar!$B$6,0),2))</f>
        <v/>
      </c>
      <c r="Q292" s="14">
        <f>IF($B292="","",SUMPRODUCT(('Cevap Anahtarı'!$B$2:$B$121=Q$2)*('Cevap Anahtarı'!$C$2:$C$121&lt;&gt;"")*(MID($D292,'Cevap Anahtarı'!$A$2:$A$121,1)='Cevap Anahtarı'!$C$2:$C$121)))</f>
        <v/>
      </c>
      <c r="R292" s="14">
        <f>IF($B292="","",SUMPRODUCT(('Cevap Anahtarı'!$B$2:$B$121=Q$2)*('Cevap Anahtarı'!$C$2:$C$121&lt;&gt;"")*(MID($D292,'Cevap Anahtarı'!$A$2:$A$121,1)&lt;&gt;"")*ISNUMBER(FIND(UPPER(MID($D292,'Cevap Anahtarı'!$A$2:$A$121,1)),"ABCDE"))*(MID($D292,'Cevap Anahtarı'!$A$2:$A$121,1)&lt;&gt;'Cevap Anahtarı'!$C$2:$C$121)))</f>
        <v/>
      </c>
      <c r="S292" s="15">
        <f>IF($B292="","",ROUND(Q292-IF(Ayarlar!$B$6&gt;0,R292/Ayarlar!$B$6,0),2))</f>
        <v/>
      </c>
      <c r="T292" s="14">
        <f>IF($B292="","",SUMPRODUCT(('Cevap Anahtarı'!$B$2:$B$121=T$2)*('Cevap Anahtarı'!$C$2:$C$121&lt;&gt;"")*(MID($D292,'Cevap Anahtarı'!$A$2:$A$121,1)='Cevap Anahtarı'!$C$2:$C$121)))</f>
        <v/>
      </c>
      <c r="U292" s="14">
        <f>IF($B292="","",SUMPRODUCT(('Cevap Anahtarı'!$B$2:$B$121=T$2)*('Cevap Anahtarı'!$C$2:$C$121&lt;&gt;"")*(MID($D292,'Cevap Anahtarı'!$A$2:$A$121,1)&lt;&gt;"")*ISNUMBER(FIND(UPPER(MID($D292,'Cevap Anahtarı'!$A$2:$A$121,1)),"ABCDE"))*(MID($D292,'Cevap Anahtarı'!$A$2:$A$121,1)&lt;&gt;'Cevap Anahtarı'!$C$2:$C$121)))</f>
        <v/>
      </c>
      <c r="V292" s="15">
        <f>IF($B292="","",ROUND(T292-IF(Ayarlar!$B$6&gt;0,U292/Ayarlar!$B$6,0),2))</f>
        <v/>
      </c>
      <c r="W292" s="15">
        <f>IF($B292="","",G292+J292+M292+P292+S292+V292)</f>
        <v/>
      </c>
      <c r="X292" s="14">
        <f>IF($B292="","",RANK(W292,$W$4:$W$503))</f>
        <v/>
      </c>
    </row>
    <row r="293">
      <c r="E293" s="14">
        <f>IF($B293="","",SUMPRODUCT(('Cevap Anahtarı'!$B$2:$B$121=E$2)*('Cevap Anahtarı'!$C$2:$C$121&lt;&gt;"")*(MID($D293,'Cevap Anahtarı'!$A$2:$A$121,1)='Cevap Anahtarı'!$C$2:$C$121)))</f>
        <v/>
      </c>
      <c r="F293" s="14">
        <f>IF($B293="","",SUMPRODUCT(('Cevap Anahtarı'!$B$2:$B$121=E$2)*('Cevap Anahtarı'!$C$2:$C$121&lt;&gt;"")*(MID($D293,'Cevap Anahtarı'!$A$2:$A$121,1)&lt;&gt;"")*ISNUMBER(FIND(UPPER(MID($D293,'Cevap Anahtarı'!$A$2:$A$121,1)),"ABCDE"))*(MID($D293,'Cevap Anahtarı'!$A$2:$A$121,1)&lt;&gt;'Cevap Anahtarı'!$C$2:$C$121)))</f>
        <v/>
      </c>
      <c r="G293" s="15">
        <f>IF($B293="","",ROUND(E293-IF(Ayarlar!$B$6&gt;0,F293/Ayarlar!$B$6,0),2))</f>
        <v/>
      </c>
      <c r="H293" s="14">
        <f>IF($B293="","",SUMPRODUCT(('Cevap Anahtarı'!$B$2:$B$121=H$2)*('Cevap Anahtarı'!$C$2:$C$121&lt;&gt;"")*(MID($D293,'Cevap Anahtarı'!$A$2:$A$121,1)='Cevap Anahtarı'!$C$2:$C$121)))</f>
        <v/>
      </c>
      <c r="I293" s="14">
        <f>IF($B293="","",SUMPRODUCT(('Cevap Anahtarı'!$B$2:$B$121=H$2)*('Cevap Anahtarı'!$C$2:$C$121&lt;&gt;"")*(MID($D293,'Cevap Anahtarı'!$A$2:$A$121,1)&lt;&gt;"")*ISNUMBER(FIND(UPPER(MID($D293,'Cevap Anahtarı'!$A$2:$A$121,1)),"ABCDE"))*(MID($D293,'Cevap Anahtarı'!$A$2:$A$121,1)&lt;&gt;'Cevap Anahtarı'!$C$2:$C$121)))</f>
        <v/>
      </c>
      <c r="J293" s="15">
        <f>IF($B293="","",ROUND(H293-IF(Ayarlar!$B$6&gt;0,I293/Ayarlar!$B$6,0),2))</f>
        <v/>
      </c>
      <c r="K293" s="14">
        <f>IF($B293="","",SUMPRODUCT(('Cevap Anahtarı'!$B$2:$B$121=K$2)*('Cevap Anahtarı'!$C$2:$C$121&lt;&gt;"")*(MID($D293,'Cevap Anahtarı'!$A$2:$A$121,1)='Cevap Anahtarı'!$C$2:$C$121)))</f>
        <v/>
      </c>
      <c r="L293" s="14">
        <f>IF($B293="","",SUMPRODUCT(('Cevap Anahtarı'!$B$2:$B$121=K$2)*('Cevap Anahtarı'!$C$2:$C$121&lt;&gt;"")*(MID($D293,'Cevap Anahtarı'!$A$2:$A$121,1)&lt;&gt;"")*ISNUMBER(FIND(UPPER(MID($D293,'Cevap Anahtarı'!$A$2:$A$121,1)),"ABCDE"))*(MID($D293,'Cevap Anahtarı'!$A$2:$A$121,1)&lt;&gt;'Cevap Anahtarı'!$C$2:$C$121)))</f>
        <v/>
      </c>
      <c r="M293" s="15">
        <f>IF($B293="","",ROUND(K293-IF(Ayarlar!$B$6&gt;0,L293/Ayarlar!$B$6,0),2))</f>
        <v/>
      </c>
      <c r="N293" s="14">
        <f>IF($B293="","",SUMPRODUCT(('Cevap Anahtarı'!$B$2:$B$121=N$2)*('Cevap Anahtarı'!$C$2:$C$121&lt;&gt;"")*(MID($D293,'Cevap Anahtarı'!$A$2:$A$121,1)='Cevap Anahtarı'!$C$2:$C$121)))</f>
        <v/>
      </c>
      <c r="O293" s="14">
        <f>IF($B293="","",SUMPRODUCT(('Cevap Anahtarı'!$B$2:$B$121=N$2)*('Cevap Anahtarı'!$C$2:$C$121&lt;&gt;"")*(MID($D293,'Cevap Anahtarı'!$A$2:$A$121,1)&lt;&gt;"")*ISNUMBER(FIND(UPPER(MID($D293,'Cevap Anahtarı'!$A$2:$A$121,1)),"ABCDE"))*(MID($D293,'Cevap Anahtarı'!$A$2:$A$121,1)&lt;&gt;'Cevap Anahtarı'!$C$2:$C$121)))</f>
        <v/>
      </c>
      <c r="P293" s="15">
        <f>IF($B293="","",ROUND(N293-IF(Ayarlar!$B$6&gt;0,O293/Ayarlar!$B$6,0),2))</f>
        <v/>
      </c>
      <c r="Q293" s="14">
        <f>IF($B293="","",SUMPRODUCT(('Cevap Anahtarı'!$B$2:$B$121=Q$2)*('Cevap Anahtarı'!$C$2:$C$121&lt;&gt;"")*(MID($D293,'Cevap Anahtarı'!$A$2:$A$121,1)='Cevap Anahtarı'!$C$2:$C$121)))</f>
        <v/>
      </c>
      <c r="R293" s="14">
        <f>IF($B293="","",SUMPRODUCT(('Cevap Anahtarı'!$B$2:$B$121=Q$2)*('Cevap Anahtarı'!$C$2:$C$121&lt;&gt;"")*(MID($D293,'Cevap Anahtarı'!$A$2:$A$121,1)&lt;&gt;"")*ISNUMBER(FIND(UPPER(MID($D293,'Cevap Anahtarı'!$A$2:$A$121,1)),"ABCDE"))*(MID($D293,'Cevap Anahtarı'!$A$2:$A$121,1)&lt;&gt;'Cevap Anahtarı'!$C$2:$C$121)))</f>
        <v/>
      </c>
      <c r="S293" s="15">
        <f>IF($B293="","",ROUND(Q293-IF(Ayarlar!$B$6&gt;0,R293/Ayarlar!$B$6,0),2))</f>
        <v/>
      </c>
      <c r="T293" s="14">
        <f>IF($B293="","",SUMPRODUCT(('Cevap Anahtarı'!$B$2:$B$121=T$2)*('Cevap Anahtarı'!$C$2:$C$121&lt;&gt;"")*(MID($D293,'Cevap Anahtarı'!$A$2:$A$121,1)='Cevap Anahtarı'!$C$2:$C$121)))</f>
        <v/>
      </c>
      <c r="U293" s="14">
        <f>IF($B293="","",SUMPRODUCT(('Cevap Anahtarı'!$B$2:$B$121=T$2)*('Cevap Anahtarı'!$C$2:$C$121&lt;&gt;"")*(MID($D293,'Cevap Anahtarı'!$A$2:$A$121,1)&lt;&gt;"")*ISNUMBER(FIND(UPPER(MID($D293,'Cevap Anahtarı'!$A$2:$A$121,1)),"ABCDE"))*(MID($D293,'Cevap Anahtarı'!$A$2:$A$121,1)&lt;&gt;'Cevap Anahtarı'!$C$2:$C$121)))</f>
        <v/>
      </c>
      <c r="V293" s="15">
        <f>IF($B293="","",ROUND(T293-IF(Ayarlar!$B$6&gt;0,U293/Ayarlar!$B$6,0),2))</f>
        <v/>
      </c>
      <c r="W293" s="15">
        <f>IF($B293="","",G293+J293+M293+P293+S293+V293)</f>
        <v/>
      </c>
      <c r="X293" s="14">
        <f>IF($B293="","",RANK(W293,$W$4:$W$503))</f>
        <v/>
      </c>
    </row>
    <row r="294">
      <c r="E294" s="14">
        <f>IF($B294="","",SUMPRODUCT(('Cevap Anahtarı'!$B$2:$B$121=E$2)*('Cevap Anahtarı'!$C$2:$C$121&lt;&gt;"")*(MID($D294,'Cevap Anahtarı'!$A$2:$A$121,1)='Cevap Anahtarı'!$C$2:$C$121)))</f>
        <v/>
      </c>
      <c r="F294" s="14">
        <f>IF($B294="","",SUMPRODUCT(('Cevap Anahtarı'!$B$2:$B$121=E$2)*('Cevap Anahtarı'!$C$2:$C$121&lt;&gt;"")*(MID($D294,'Cevap Anahtarı'!$A$2:$A$121,1)&lt;&gt;"")*ISNUMBER(FIND(UPPER(MID($D294,'Cevap Anahtarı'!$A$2:$A$121,1)),"ABCDE"))*(MID($D294,'Cevap Anahtarı'!$A$2:$A$121,1)&lt;&gt;'Cevap Anahtarı'!$C$2:$C$121)))</f>
        <v/>
      </c>
      <c r="G294" s="15">
        <f>IF($B294="","",ROUND(E294-IF(Ayarlar!$B$6&gt;0,F294/Ayarlar!$B$6,0),2))</f>
        <v/>
      </c>
      <c r="H294" s="14">
        <f>IF($B294="","",SUMPRODUCT(('Cevap Anahtarı'!$B$2:$B$121=H$2)*('Cevap Anahtarı'!$C$2:$C$121&lt;&gt;"")*(MID($D294,'Cevap Anahtarı'!$A$2:$A$121,1)='Cevap Anahtarı'!$C$2:$C$121)))</f>
        <v/>
      </c>
      <c r="I294" s="14">
        <f>IF($B294="","",SUMPRODUCT(('Cevap Anahtarı'!$B$2:$B$121=H$2)*('Cevap Anahtarı'!$C$2:$C$121&lt;&gt;"")*(MID($D294,'Cevap Anahtarı'!$A$2:$A$121,1)&lt;&gt;"")*ISNUMBER(FIND(UPPER(MID($D294,'Cevap Anahtarı'!$A$2:$A$121,1)),"ABCDE"))*(MID($D294,'Cevap Anahtarı'!$A$2:$A$121,1)&lt;&gt;'Cevap Anahtarı'!$C$2:$C$121)))</f>
        <v/>
      </c>
      <c r="J294" s="15">
        <f>IF($B294="","",ROUND(H294-IF(Ayarlar!$B$6&gt;0,I294/Ayarlar!$B$6,0),2))</f>
        <v/>
      </c>
      <c r="K294" s="14">
        <f>IF($B294="","",SUMPRODUCT(('Cevap Anahtarı'!$B$2:$B$121=K$2)*('Cevap Anahtarı'!$C$2:$C$121&lt;&gt;"")*(MID($D294,'Cevap Anahtarı'!$A$2:$A$121,1)='Cevap Anahtarı'!$C$2:$C$121)))</f>
        <v/>
      </c>
      <c r="L294" s="14">
        <f>IF($B294="","",SUMPRODUCT(('Cevap Anahtarı'!$B$2:$B$121=K$2)*('Cevap Anahtarı'!$C$2:$C$121&lt;&gt;"")*(MID($D294,'Cevap Anahtarı'!$A$2:$A$121,1)&lt;&gt;"")*ISNUMBER(FIND(UPPER(MID($D294,'Cevap Anahtarı'!$A$2:$A$121,1)),"ABCDE"))*(MID($D294,'Cevap Anahtarı'!$A$2:$A$121,1)&lt;&gt;'Cevap Anahtarı'!$C$2:$C$121)))</f>
        <v/>
      </c>
      <c r="M294" s="15">
        <f>IF($B294="","",ROUND(K294-IF(Ayarlar!$B$6&gt;0,L294/Ayarlar!$B$6,0),2))</f>
        <v/>
      </c>
      <c r="N294" s="14">
        <f>IF($B294="","",SUMPRODUCT(('Cevap Anahtarı'!$B$2:$B$121=N$2)*('Cevap Anahtarı'!$C$2:$C$121&lt;&gt;"")*(MID($D294,'Cevap Anahtarı'!$A$2:$A$121,1)='Cevap Anahtarı'!$C$2:$C$121)))</f>
        <v/>
      </c>
      <c r="O294" s="14">
        <f>IF($B294="","",SUMPRODUCT(('Cevap Anahtarı'!$B$2:$B$121=N$2)*('Cevap Anahtarı'!$C$2:$C$121&lt;&gt;"")*(MID($D294,'Cevap Anahtarı'!$A$2:$A$121,1)&lt;&gt;"")*ISNUMBER(FIND(UPPER(MID($D294,'Cevap Anahtarı'!$A$2:$A$121,1)),"ABCDE"))*(MID($D294,'Cevap Anahtarı'!$A$2:$A$121,1)&lt;&gt;'Cevap Anahtarı'!$C$2:$C$121)))</f>
        <v/>
      </c>
      <c r="P294" s="15">
        <f>IF($B294="","",ROUND(N294-IF(Ayarlar!$B$6&gt;0,O294/Ayarlar!$B$6,0),2))</f>
        <v/>
      </c>
      <c r="Q294" s="14">
        <f>IF($B294="","",SUMPRODUCT(('Cevap Anahtarı'!$B$2:$B$121=Q$2)*('Cevap Anahtarı'!$C$2:$C$121&lt;&gt;"")*(MID($D294,'Cevap Anahtarı'!$A$2:$A$121,1)='Cevap Anahtarı'!$C$2:$C$121)))</f>
        <v/>
      </c>
      <c r="R294" s="14">
        <f>IF($B294="","",SUMPRODUCT(('Cevap Anahtarı'!$B$2:$B$121=Q$2)*('Cevap Anahtarı'!$C$2:$C$121&lt;&gt;"")*(MID($D294,'Cevap Anahtarı'!$A$2:$A$121,1)&lt;&gt;"")*ISNUMBER(FIND(UPPER(MID($D294,'Cevap Anahtarı'!$A$2:$A$121,1)),"ABCDE"))*(MID($D294,'Cevap Anahtarı'!$A$2:$A$121,1)&lt;&gt;'Cevap Anahtarı'!$C$2:$C$121)))</f>
        <v/>
      </c>
      <c r="S294" s="15">
        <f>IF($B294="","",ROUND(Q294-IF(Ayarlar!$B$6&gt;0,R294/Ayarlar!$B$6,0),2))</f>
        <v/>
      </c>
      <c r="T294" s="14">
        <f>IF($B294="","",SUMPRODUCT(('Cevap Anahtarı'!$B$2:$B$121=T$2)*('Cevap Anahtarı'!$C$2:$C$121&lt;&gt;"")*(MID($D294,'Cevap Anahtarı'!$A$2:$A$121,1)='Cevap Anahtarı'!$C$2:$C$121)))</f>
        <v/>
      </c>
      <c r="U294" s="14">
        <f>IF($B294="","",SUMPRODUCT(('Cevap Anahtarı'!$B$2:$B$121=T$2)*('Cevap Anahtarı'!$C$2:$C$121&lt;&gt;"")*(MID($D294,'Cevap Anahtarı'!$A$2:$A$121,1)&lt;&gt;"")*ISNUMBER(FIND(UPPER(MID($D294,'Cevap Anahtarı'!$A$2:$A$121,1)),"ABCDE"))*(MID($D294,'Cevap Anahtarı'!$A$2:$A$121,1)&lt;&gt;'Cevap Anahtarı'!$C$2:$C$121)))</f>
        <v/>
      </c>
      <c r="V294" s="15">
        <f>IF($B294="","",ROUND(T294-IF(Ayarlar!$B$6&gt;0,U294/Ayarlar!$B$6,0),2))</f>
        <v/>
      </c>
      <c r="W294" s="15">
        <f>IF($B294="","",G294+J294+M294+P294+S294+V294)</f>
        <v/>
      </c>
      <c r="X294" s="14">
        <f>IF($B294="","",RANK(W294,$W$4:$W$503))</f>
        <v/>
      </c>
    </row>
    <row r="295">
      <c r="E295" s="14">
        <f>IF($B295="","",SUMPRODUCT(('Cevap Anahtarı'!$B$2:$B$121=E$2)*('Cevap Anahtarı'!$C$2:$C$121&lt;&gt;"")*(MID($D295,'Cevap Anahtarı'!$A$2:$A$121,1)='Cevap Anahtarı'!$C$2:$C$121)))</f>
        <v/>
      </c>
      <c r="F295" s="14">
        <f>IF($B295="","",SUMPRODUCT(('Cevap Anahtarı'!$B$2:$B$121=E$2)*('Cevap Anahtarı'!$C$2:$C$121&lt;&gt;"")*(MID($D295,'Cevap Anahtarı'!$A$2:$A$121,1)&lt;&gt;"")*ISNUMBER(FIND(UPPER(MID($D295,'Cevap Anahtarı'!$A$2:$A$121,1)),"ABCDE"))*(MID($D295,'Cevap Anahtarı'!$A$2:$A$121,1)&lt;&gt;'Cevap Anahtarı'!$C$2:$C$121)))</f>
        <v/>
      </c>
      <c r="G295" s="15">
        <f>IF($B295="","",ROUND(E295-IF(Ayarlar!$B$6&gt;0,F295/Ayarlar!$B$6,0),2))</f>
        <v/>
      </c>
      <c r="H295" s="14">
        <f>IF($B295="","",SUMPRODUCT(('Cevap Anahtarı'!$B$2:$B$121=H$2)*('Cevap Anahtarı'!$C$2:$C$121&lt;&gt;"")*(MID($D295,'Cevap Anahtarı'!$A$2:$A$121,1)='Cevap Anahtarı'!$C$2:$C$121)))</f>
        <v/>
      </c>
      <c r="I295" s="14">
        <f>IF($B295="","",SUMPRODUCT(('Cevap Anahtarı'!$B$2:$B$121=H$2)*('Cevap Anahtarı'!$C$2:$C$121&lt;&gt;"")*(MID($D295,'Cevap Anahtarı'!$A$2:$A$121,1)&lt;&gt;"")*ISNUMBER(FIND(UPPER(MID($D295,'Cevap Anahtarı'!$A$2:$A$121,1)),"ABCDE"))*(MID($D295,'Cevap Anahtarı'!$A$2:$A$121,1)&lt;&gt;'Cevap Anahtarı'!$C$2:$C$121)))</f>
        <v/>
      </c>
      <c r="J295" s="15">
        <f>IF($B295="","",ROUND(H295-IF(Ayarlar!$B$6&gt;0,I295/Ayarlar!$B$6,0),2))</f>
        <v/>
      </c>
      <c r="K295" s="14">
        <f>IF($B295="","",SUMPRODUCT(('Cevap Anahtarı'!$B$2:$B$121=K$2)*('Cevap Anahtarı'!$C$2:$C$121&lt;&gt;"")*(MID($D295,'Cevap Anahtarı'!$A$2:$A$121,1)='Cevap Anahtarı'!$C$2:$C$121)))</f>
        <v/>
      </c>
      <c r="L295" s="14">
        <f>IF($B295="","",SUMPRODUCT(('Cevap Anahtarı'!$B$2:$B$121=K$2)*('Cevap Anahtarı'!$C$2:$C$121&lt;&gt;"")*(MID($D295,'Cevap Anahtarı'!$A$2:$A$121,1)&lt;&gt;"")*ISNUMBER(FIND(UPPER(MID($D295,'Cevap Anahtarı'!$A$2:$A$121,1)),"ABCDE"))*(MID($D295,'Cevap Anahtarı'!$A$2:$A$121,1)&lt;&gt;'Cevap Anahtarı'!$C$2:$C$121)))</f>
        <v/>
      </c>
      <c r="M295" s="15">
        <f>IF($B295="","",ROUND(K295-IF(Ayarlar!$B$6&gt;0,L295/Ayarlar!$B$6,0),2))</f>
        <v/>
      </c>
      <c r="N295" s="14">
        <f>IF($B295="","",SUMPRODUCT(('Cevap Anahtarı'!$B$2:$B$121=N$2)*('Cevap Anahtarı'!$C$2:$C$121&lt;&gt;"")*(MID($D295,'Cevap Anahtarı'!$A$2:$A$121,1)='Cevap Anahtarı'!$C$2:$C$121)))</f>
        <v/>
      </c>
      <c r="O295" s="14">
        <f>IF($B295="","",SUMPRODUCT(('Cevap Anahtarı'!$B$2:$B$121=N$2)*('Cevap Anahtarı'!$C$2:$C$121&lt;&gt;"")*(MID($D295,'Cevap Anahtarı'!$A$2:$A$121,1)&lt;&gt;"")*ISNUMBER(FIND(UPPER(MID($D295,'Cevap Anahtarı'!$A$2:$A$121,1)),"ABCDE"))*(MID($D295,'Cevap Anahtarı'!$A$2:$A$121,1)&lt;&gt;'Cevap Anahtarı'!$C$2:$C$121)))</f>
        <v/>
      </c>
      <c r="P295" s="15">
        <f>IF($B295="","",ROUND(N295-IF(Ayarlar!$B$6&gt;0,O295/Ayarlar!$B$6,0),2))</f>
        <v/>
      </c>
      <c r="Q295" s="14">
        <f>IF($B295="","",SUMPRODUCT(('Cevap Anahtarı'!$B$2:$B$121=Q$2)*('Cevap Anahtarı'!$C$2:$C$121&lt;&gt;"")*(MID($D295,'Cevap Anahtarı'!$A$2:$A$121,1)='Cevap Anahtarı'!$C$2:$C$121)))</f>
        <v/>
      </c>
      <c r="R295" s="14">
        <f>IF($B295="","",SUMPRODUCT(('Cevap Anahtarı'!$B$2:$B$121=Q$2)*('Cevap Anahtarı'!$C$2:$C$121&lt;&gt;"")*(MID($D295,'Cevap Anahtarı'!$A$2:$A$121,1)&lt;&gt;"")*ISNUMBER(FIND(UPPER(MID($D295,'Cevap Anahtarı'!$A$2:$A$121,1)),"ABCDE"))*(MID($D295,'Cevap Anahtarı'!$A$2:$A$121,1)&lt;&gt;'Cevap Anahtarı'!$C$2:$C$121)))</f>
        <v/>
      </c>
      <c r="S295" s="15">
        <f>IF($B295="","",ROUND(Q295-IF(Ayarlar!$B$6&gt;0,R295/Ayarlar!$B$6,0),2))</f>
        <v/>
      </c>
      <c r="T295" s="14">
        <f>IF($B295="","",SUMPRODUCT(('Cevap Anahtarı'!$B$2:$B$121=T$2)*('Cevap Anahtarı'!$C$2:$C$121&lt;&gt;"")*(MID($D295,'Cevap Anahtarı'!$A$2:$A$121,1)='Cevap Anahtarı'!$C$2:$C$121)))</f>
        <v/>
      </c>
      <c r="U295" s="14">
        <f>IF($B295="","",SUMPRODUCT(('Cevap Anahtarı'!$B$2:$B$121=T$2)*('Cevap Anahtarı'!$C$2:$C$121&lt;&gt;"")*(MID($D295,'Cevap Anahtarı'!$A$2:$A$121,1)&lt;&gt;"")*ISNUMBER(FIND(UPPER(MID($D295,'Cevap Anahtarı'!$A$2:$A$121,1)),"ABCDE"))*(MID($D295,'Cevap Anahtarı'!$A$2:$A$121,1)&lt;&gt;'Cevap Anahtarı'!$C$2:$C$121)))</f>
        <v/>
      </c>
      <c r="V295" s="15">
        <f>IF($B295="","",ROUND(T295-IF(Ayarlar!$B$6&gt;0,U295/Ayarlar!$B$6,0),2))</f>
        <v/>
      </c>
      <c r="W295" s="15">
        <f>IF($B295="","",G295+J295+M295+P295+S295+V295)</f>
        <v/>
      </c>
      <c r="X295" s="14">
        <f>IF($B295="","",RANK(W295,$W$4:$W$503))</f>
        <v/>
      </c>
    </row>
    <row r="296">
      <c r="E296" s="14">
        <f>IF($B296="","",SUMPRODUCT(('Cevap Anahtarı'!$B$2:$B$121=E$2)*('Cevap Anahtarı'!$C$2:$C$121&lt;&gt;"")*(MID($D296,'Cevap Anahtarı'!$A$2:$A$121,1)='Cevap Anahtarı'!$C$2:$C$121)))</f>
        <v/>
      </c>
      <c r="F296" s="14">
        <f>IF($B296="","",SUMPRODUCT(('Cevap Anahtarı'!$B$2:$B$121=E$2)*('Cevap Anahtarı'!$C$2:$C$121&lt;&gt;"")*(MID($D296,'Cevap Anahtarı'!$A$2:$A$121,1)&lt;&gt;"")*ISNUMBER(FIND(UPPER(MID($D296,'Cevap Anahtarı'!$A$2:$A$121,1)),"ABCDE"))*(MID($D296,'Cevap Anahtarı'!$A$2:$A$121,1)&lt;&gt;'Cevap Anahtarı'!$C$2:$C$121)))</f>
        <v/>
      </c>
      <c r="G296" s="15">
        <f>IF($B296="","",ROUND(E296-IF(Ayarlar!$B$6&gt;0,F296/Ayarlar!$B$6,0),2))</f>
        <v/>
      </c>
      <c r="H296" s="14">
        <f>IF($B296="","",SUMPRODUCT(('Cevap Anahtarı'!$B$2:$B$121=H$2)*('Cevap Anahtarı'!$C$2:$C$121&lt;&gt;"")*(MID($D296,'Cevap Anahtarı'!$A$2:$A$121,1)='Cevap Anahtarı'!$C$2:$C$121)))</f>
        <v/>
      </c>
      <c r="I296" s="14">
        <f>IF($B296="","",SUMPRODUCT(('Cevap Anahtarı'!$B$2:$B$121=H$2)*('Cevap Anahtarı'!$C$2:$C$121&lt;&gt;"")*(MID($D296,'Cevap Anahtarı'!$A$2:$A$121,1)&lt;&gt;"")*ISNUMBER(FIND(UPPER(MID($D296,'Cevap Anahtarı'!$A$2:$A$121,1)),"ABCDE"))*(MID($D296,'Cevap Anahtarı'!$A$2:$A$121,1)&lt;&gt;'Cevap Anahtarı'!$C$2:$C$121)))</f>
        <v/>
      </c>
      <c r="J296" s="15">
        <f>IF($B296="","",ROUND(H296-IF(Ayarlar!$B$6&gt;0,I296/Ayarlar!$B$6,0),2))</f>
        <v/>
      </c>
      <c r="K296" s="14">
        <f>IF($B296="","",SUMPRODUCT(('Cevap Anahtarı'!$B$2:$B$121=K$2)*('Cevap Anahtarı'!$C$2:$C$121&lt;&gt;"")*(MID($D296,'Cevap Anahtarı'!$A$2:$A$121,1)='Cevap Anahtarı'!$C$2:$C$121)))</f>
        <v/>
      </c>
      <c r="L296" s="14">
        <f>IF($B296="","",SUMPRODUCT(('Cevap Anahtarı'!$B$2:$B$121=K$2)*('Cevap Anahtarı'!$C$2:$C$121&lt;&gt;"")*(MID($D296,'Cevap Anahtarı'!$A$2:$A$121,1)&lt;&gt;"")*ISNUMBER(FIND(UPPER(MID($D296,'Cevap Anahtarı'!$A$2:$A$121,1)),"ABCDE"))*(MID($D296,'Cevap Anahtarı'!$A$2:$A$121,1)&lt;&gt;'Cevap Anahtarı'!$C$2:$C$121)))</f>
        <v/>
      </c>
      <c r="M296" s="15">
        <f>IF($B296="","",ROUND(K296-IF(Ayarlar!$B$6&gt;0,L296/Ayarlar!$B$6,0),2))</f>
        <v/>
      </c>
      <c r="N296" s="14">
        <f>IF($B296="","",SUMPRODUCT(('Cevap Anahtarı'!$B$2:$B$121=N$2)*('Cevap Anahtarı'!$C$2:$C$121&lt;&gt;"")*(MID($D296,'Cevap Anahtarı'!$A$2:$A$121,1)='Cevap Anahtarı'!$C$2:$C$121)))</f>
        <v/>
      </c>
      <c r="O296" s="14">
        <f>IF($B296="","",SUMPRODUCT(('Cevap Anahtarı'!$B$2:$B$121=N$2)*('Cevap Anahtarı'!$C$2:$C$121&lt;&gt;"")*(MID($D296,'Cevap Anahtarı'!$A$2:$A$121,1)&lt;&gt;"")*ISNUMBER(FIND(UPPER(MID($D296,'Cevap Anahtarı'!$A$2:$A$121,1)),"ABCDE"))*(MID($D296,'Cevap Anahtarı'!$A$2:$A$121,1)&lt;&gt;'Cevap Anahtarı'!$C$2:$C$121)))</f>
        <v/>
      </c>
      <c r="P296" s="15">
        <f>IF($B296="","",ROUND(N296-IF(Ayarlar!$B$6&gt;0,O296/Ayarlar!$B$6,0),2))</f>
        <v/>
      </c>
      <c r="Q296" s="14">
        <f>IF($B296="","",SUMPRODUCT(('Cevap Anahtarı'!$B$2:$B$121=Q$2)*('Cevap Anahtarı'!$C$2:$C$121&lt;&gt;"")*(MID($D296,'Cevap Anahtarı'!$A$2:$A$121,1)='Cevap Anahtarı'!$C$2:$C$121)))</f>
        <v/>
      </c>
      <c r="R296" s="14">
        <f>IF($B296="","",SUMPRODUCT(('Cevap Anahtarı'!$B$2:$B$121=Q$2)*('Cevap Anahtarı'!$C$2:$C$121&lt;&gt;"")*(MID($D296,'Cevap Anahtarı'!$A$2:$A$121,1)&lt;&gt;"")*ISNUMBER(FIND(UPPER(MID($D296,'Cevap Anahtarı'!$A$2:$A$121,1)),"ABCDE"))*(MID($D296,'Cevap Anahtarı'!$A$2:$A$121,1)&lt;&gt;'Cevap Anahtarı'!$C$2:$C$121)))</f>
        <v/>
      </c>
      <c r="S296" s="15">
        <f>IF($B296="","",ROUND(Q296-IF(Ayarlar!$B$6&gt;0,R296/Ayarlar!$B$6,0),2))</f>
        <v/>
      </c>
      <c r="T296" s="14">
        <f>IF($B296="","",SUMPRODUCT(('Cevap Anahtarı'!$B$2:$B$121=T$2)*('Cevap Anahtarı'!$C$2:$C$121&lt;&gt;"")*(MID($D296,'Cevap Anahtarı'!$A$2:$A$121,1)='Cevap Anahtarı'!$C$2:$C$121)))</f>
        <v/>
      </c>
      <c r="U296" s="14">
        <f>IF($B296="","",SUMPRODUCT(('Cevap Anahtarı'!$B$2:$B$121=T$2)*('Cevap Anahtarı'!$C$2:$C$121&lt;&gt;"")*(MID($D296,'Cevap Anahtarı'!$A$2:$A$121,1)&lt;&gt;"")*ISNUMBER(FIND(UPPER(MID($D296,'Cevap Anahtarı'!$A$2:$A$121,1)),"ABCDE"))*(MID($D296,'Cevap Anahtarı'!$A$2:$A$121,1)&lt;&gt;'Cevap Anahtarı'!$C$2:$C$121)))</f>
        <v/>
      </c>
      <c r="V296" s="15">
        <f>IF($B296="","",ROUND(T296-IF(Ayarlar!$B$6&gt;0,U296/Ayarlar!$B$6,0),2))</f>
        <v/>
      </c>
      <c r="W296" s="15">
        <f>IF($B296="","",G296+J296+M296+P296+S296+V296)</f>
        <v/>
      </c>
      <c r="X296" s="14">
        <f>IF($B296="","",RANK(W296,$W$4:$W$503))</f>
        <v/>
      </c>
    </row>
    <row r="297">
      <c r="E297" s="14">
        <f>IF($B297="","",SUMPRODUCT(('Cevap Anahtarı'!$B$2:$B$121=E$2)*('Cevap Anahtarı'!$C$2:$C$121&lt;&gt;"")*(MID($D297,'Cevap Anahtarı'!$A$2:$A$121,1)='Cevap Anahtarı'!$C$2:$C$121)))</f>
        <v/>
      </c>
      <c r="F297" s="14">
        <f>IF($B297="","",SUMPRODUCT(('Cevap Anahtarı'!$B$2:$B$121=E$2)*('Cevap Anahtarı'!$C$2:$C$121&lt;&gt;"")*(MID($D297,'Cevap Anahtarı'!$A$2:$A$121,1)&lt;&gt;"")*ISNUMBER(FIND(UPPER(MID($D297,'Cevap Anahtarı'!$A$2:$A$121,1)),"ABCDE"))*(MID($D297,'Cevap Anahtarı'!$A$2:$A$121,1)&lt;&gt;'Cevap Anahtarı'!$C$2:$C$121)))</f>
        <v/>
      </c>
      <c r="G297" s="15">
        <f>IF($B297="","",ROUND(E297-IF(Ayarlar!$B$6&gt;0,F297/Ayarlar!$B$6,0),2))</f>
        <v/>
      </c>
      <c r="H297" s="14">
        <f>IF($B297="","",SUMPRODUCT(('Cevap Anahtarı'!$B$2:$B$121=H$2)*('Cevap Anahtarı'!$C$2:$C$121&lt;&gt;"")*(MID($D297,'Cevap Anahtarı'!$A$2:$A$121,1)='Cevap Anahtarı'!$C$2:$C$121)))</f>
        <v/>
      </c>
      <c r="I297" s="14">
        <f>IF($B297="","",SUMPRODUCT(('Cevap Anahtarı'!$B$2:$B$121=H$2)*('Cevap Anahtarı'!$C$2:$C$121&lt;&gt;"")*(MID($D297,'Cevap Anahtarı'!$A$2:$A$121,1)&lt;&gt;"")*ISNUMBER(FIND(UPPER(MID($D297,'Cevap Anahtarı'!$A$2:$A$121,1)),"ABCDE"))*(MID($D297,'Cevap Anahtarı'!$A$2:$A$121,1)&lt;&gt;'Cevap Anahtarı'!$C$2:$C$121)))</f>
        <v/>
      </c>
      <c r="J297" s="15">
        <f>IF($B297="","",ROUND(H297-IF(Ayarlar!$B$6&gt;0,I297/Ayarlar!$B$6,0),2))</f>
        <v/>
      </c>
      <c r="K297" s="14">
        <f>IF($B297="","",SUMPRODUCT(('Cevap Anahtarı'!$B$2:$B$121=K$2)*('Cevap Anahtarı'!$C$2:$C$121&lt;&gt;"")*(MID($D297,'Cevap Anahtarı'!$A$2:$A$121,1)='Cevap Anahtarı'!$C$2:$C$121)))</f>
        <v/>
      </c>
      <c r="L297" s="14">
        <f>IF($B297="","",SUMPRODUCT(('Cevap Anahtarı'!$B$2:$B$121=K$2)*('Cevap Anahtarı'!$C$2:$C$121&lt;&gt;"")*(MID($D297,'Cevap Anahtarı'!$A$2:$A$121,1)&lt;&gt;"")*ISNUMBER(FIND(UPPER(MID($D297,'Cevap Anahtarı'!$A$2:$A$121,1)),"ABCDE"))*(MID($D297,'Cevap Anahtarı'!$A$2:$A$121,1)&lt;&gt;'Cevap Anahtarı'!$C$2:$C$121)))</f>
        <v/>
      </c>
      <c r="M297" s="15">
        <f>IF($B297="","",ROUND(K297-IF(Ayarlar!$B$6&gt;0,L297/Ayarlar!$B$6,0),2))</f>
        <v/>
      </c>
      <c r="N297" s="14">
        <f>IF($B297="","",SUMPRODUCT(('Cevap Anahtarı'!$B$2:$B$121=N$2)*('Cevap Anahtarı'!$C$2:$C$121&lt;&gt;"")*(MID($D297,'Cevap Anahtarı'!$A$2:$A$121,1)='Cevap Anahtarı'!$C$2:$C$121)))</f>
        <v/>
      </c>
      <c r="O297" s="14">
        <f>IF($B297="","",SUMPRODUCT(('Cevap Anahtarı'!$B$2:$B$121=N$2)*('Cevap Anahtarı'!$C$2:$C$121&lt;&gt;"")*(MID($D297,'Cevap Anahtarı'!$A$2:$A$121,1)&lt;&gt;"")*ISNUMBER(FIND(UPPER(MID($D297,'Cevap Anahtarı'!$A$2:$A$121,1)),"ABCDE"))*(MID($D297,'Cevap Anahtarı'!$A$2:$A$121,1)&lt;&gt;'Cevap Anahtarı'!$C$2:$C$121)))</f>
        <v/>
      </c>
      <c r="P297" s="15">
        <f>IF($B297="","",ROUND(N297-IF(Ayarlar!$B$6&gt;0,O297/Ayarlar!$B$6,0),2))</f>
        <v/>
      </c>
      <c r="Q297" s="14">
        <f>IF($B297="","",SUMPRODUCT(('Cevap Anahtarı'!$B$2:$B$121=Q$2)*('Cevap Anahtarı'!$C$2:$C$121&lt;&gt;"")*(MID($D297,'Cevap Anahtarı'!$A$2:$A$121,1)='Cevap Anahtarı'!$C$2:$C$121)))</f>
        <v/>
      </c>
      <c r="R297" s="14">
        <f>IF($B297="","",SUMPRODUCT(('Cevap Anahtarı'!$B$2:$B$121=Q$2)*('Cevap Anahtarı'!$C$2:$C$121&lt;&gt;"")*(MID($D297,'Cevap Anahtarı'!$A$2:$A$121,1)&lt;&gt;"")*ISNUMBER(FIND(UPPER(MID($D297,'Cevap Anahtarı'!$A$2:$A$121,1)),"ABCDE"))*(MID($D297,'Cevap Anahtarı'!$A$2:$A$121,1)&lt;&gt;'Cevap Anahtarı'!$C$2:$C$121)))</f>
        <v/>
      </c>
      <c r="S297" s="15">
        <f>IF($B297="","",ROUND(Q297-IF(Ayarlar!$B$6&gt;0,R297/Ayarlar!$B$6,0),2))</f>
        <v/>
      </c>
      <c r="T297" s="14">
        <f>IF($B297="","",SUMPRODUCT(('Cevap Anahtarı'!$B$2:$B$121=T$2)*('Cevap Anahtarı'!$C$2:$C$121&lt;&gt;"")*(MID($D297,'Cevap Anahtarı'!$A$2:$A$121,1)='Cevap Anahtarı'!$C$2:$C$121)))</f>
        <v/>
      </c>
      <c r="U297" s="14">
        <f>IF($B297="","",SUMPRODUCT(('Cevap Anahtarı'!$B$2:$B$121=T$2)*('Cevap Anahtarı'!$C$2:$C$121&lt;&gt;"")*(MID($D297,'Cevap Anahtarı'!$A$2:$A$121,1)&lt;&gt;"")*ISNUMBER(FIND(UPPER(MID($D297,'Cevap Anahtarı'!$A$2:$A$121,1)),"ABCDE"))*(MID($D297,'Cevap Anahtarı'!$A$2:$A$121,1)&lt;&gt;'Cevap Anahtarı'!$C$2:$C$121)))</f>
        <v/>
      </c>
      <c r="V297" s="15">
        <f>IF($B297="","",ROUND(T297-IF(Ayarlar!$B$6&gt;0,U297/Ayarlar!$B$6,0),2))</f>
        <v/>
      </c>
      <c r="W297" s="15">
        <f>IF($B297="","",G297+J297+M297+P297+S297+V297)</f>
        <v/>
      </c>
      <c r="X297" s="14">
        <f>IF($B297="","",RANK(W297,$W$4:$W$503))</f>
        <v/>
      </c>
    </row>
    <row r="298">
      <c r="E298" s="14">
        <f>IF($B298="","",SUMPRODUCT(('Cevap Anahtarı'!$B$2:$B$121=E$2)*('Cevap Anahtarı'!$C$2:$C$121&lt;&gt;"")*(MID($D298,'Cevap Anahtarı'!$A$2:$A$121,1)='Cevap Anahtarı'!$C$2:$C$121)))</f>
        <v/>
      </c>
      <c r="F298" s="14">
        <f>IF($B298="","",SUMPRODUCT(('Cevap Anahtarı'!$B$2:$B$121=E$2)*('Cevap Anahtarı'!$C$2:$C$121&lt;&gt;"")*(MID($D298,'Cevap Anahtarı'!$A$2:$A$121,1)&lt;&gt;"")*ISNUMBER(FIND(UPPER(MID($D298,'Cevap Anahtarı'!$A$2:$A$121,1)),"ABCDE"))*(MID($D298,'Cevap Anahtarı'!$A$2:$A$121,1)&lt;&gt;'Cevap Anahtarı'!$C$2:$C$121)))</f>
        <v/>
      </c>
      <c r="G298" s="15">
        <f>IF($B298="","",ROUND(E298-IF(Ayarlar!$B$6&gt;0,F298/Ayarlar!$B$6,0),2))</f>
        <v/>
      </c>
      <c r="H298" s="14">
        <f>IF($B298="","",SUMPRODUCT(('Cevap Anahtarı'!$B$2:$B$121=H$2)*('Cevap Anahtarı'!$C$2:$C$121&lt;&gt;"")*(MID($D298,'Cevap Anahtarı'!$A$2:$A$121,1)='Cevap Anahtarı'!$C$2:$C$121)))</f>
        <v/>
      </c>
      <c r="I298" s="14">
        <f>IF($B298="","",SUMPRODUCT(('Cevap Anahtarı'!$B$2:$B$121=H$2)*('Cevap Anahtarı'!$C$2:$C$121&lt;&gt;"")*(MID($D298,'Cevap Anahtarı'!$A$2:$A$121,1)&lt;&gt;"")*ISNUMBER(FIND(UPPER(MID($D298,'Cevap Anahtarı'!$A$2:$A$121,1)),"ABCDE"))*(MID($D298,'Cevap Anahtarı'!$A$2:$A$121,1)&lt;&gt;'Cevap Anahtarı'!$C$2:$C$121)))</f>
        <v/>
      </c>
      <c r="J298" s="15">
        <f>IF($B298="","",ROUND(H298-IF(Ayarlar!$B$6&gt;0,I298/Ayarlar!$B$6,0),2))</f>
        <v/>
      </c>
      <c r="K298" s="14">
        <f>IF($B298="","",SUMPRODUCT(('Cevap Anahtarı'!$B$2:$B$121=K$2)*('Cevap Anahtarı'!$C$2:$C$121&lt;&gt;"")*(MID($D298,'Cevap Anahtarı'!$A$2:$A$121,1)='Cevap Anahtarı'!$C$2:$C$121)))</f>
        <v/>
      </c>
      <c r="L298" s="14">
        <f>IF($B298="","",SUMPRODUCT(('Cevap Anahtarı'!$B$2:$B$121=K$2)*('Cevap Anahtarı'!$C$2:$C$121&lt;&gt;"")*(MID($D298,'Cevap Anahtarı'!$A$2:$A$121,1)&lt;&gt;"")*ISNUMBER(FIND(UPPER(MID($D298,'Cevap Anahtarı'!$A$2:$A$121,1)),"ABCDE"))*(MID($D298,'Cevap Anahtarı'!$A$2:$A$121,1)&lt;&gt;'Cevap Anahtarı'!$C$2:$C$121)))</f>
        <v/>
      </c>
      <c r="M298" s="15">
        <f>IF($B298="","",ROUND(K298-IF(Ayarlar!$B$6&gt;0,L298/Ayarlar!$B$6,0),2))</f>
        <v/>
      </c>
      <c r="N298" s="14">
        <f>IF($B298="","",SUMPRODUCT(('Cevap Anahtarı'!$B$2:$B$121=N$2)*('Cevap Anahtarı'!$C$2:$C$121&lt;&gt;"")*(MID($D298,'Cevap Anahtarı'!$A$2:$A$121,1)='Cevap Anahtarı'!$C$2:$C$121)))</f>
        <v/>
      </c>
      <c r="O298" s="14">
        <f>IF($B298="","",SUMPRODUCT(('Cevap Anahtarı'!$B$2:$B$121=N$2)*('Cevap Anahtarı'!$C$2:$C$121&lt;&gt;"")*(MID($D298,'Cevap Anahtarı'!$A$2:$A$121,1)&lt;&gt;"")*ISNUMBER(FIND(UPPER(MID($D298,'Cevap Anahtarı'!$A$2:$A$121,1)),"ABCDE"))*(MID($D298,'Cevap Anahtarı'!$A$2:$A$121,1)&lt;&gt;'Cevap Anahtarı'!$C$2:$C$121)))</f>
        <v/>
      </c>
      <c r="P298" s="15">
        <f>IF($B298="","",ROUND(N298-IF(Ayarlar!$B$6&gt;0,O298/Ayarlar!$B$6,0),2))</f>
        <v/>
      </c>
      <c r="Q298" s="14">
        <f>IF($B298="","",SUMPRODUCT(('Cevap Anahtarı'!$B$2:$B$121=Q$2)*('Cevap Anahtarı'!$C$2:$C$121&lt;&gt;"")*(MID($D298,'Cevap Anahtarı'!$A$2:$A$121,1)='Cevap Anahtarı'!$C$2:$C$121)))</f>
        <v/>
      </c>
      <c r="R298" s="14">
        <f>IF($B298="","",SUMPRODUCT(('Cevap Anahtarı'!$B$2:$B$121=Q$2)*('Cevap Anahtarı'!$C$2:$C$121&lt;&gt;"")*(MID($D298,'Cevap Anahtarı'!$A$2:$A$121,1)&lt;&gt;"")*ISNUMBER(FIND(UPPER(MID($D298,'Cevap Anahtarı'!$A$2:$A$121,1)),"ABCDE"))*(MID($D298,'Cevap Anahtarı'!$A$2:$A$121,1)&lt;&gt;'Cevap Anahtarı'!$C$2:$C$121)))</f>
        <v/>
      </c>
      <c r="S298" s="15">
        <f>IF($B298="","",ROUND(Q298-IF(Ayarlar!$B$6&gt;0,R298/Ayarlar!$B$6,0),2))</f>
        <v/>
      </c>
      <c r="T298" s="14">
        <f>IF($B298="","",SUMPRODUCT(('Cevap Anahtarı'!$B$2:$B$121=T$2)*('Cevap Anahtarı'!$C$2:$C$121&lt;&gt;"")*(MID($D298,'Cevap Anahtarı'!$A$2:$A$121,1)='Cevap Anahtarı'!$C$2:$C$121)))</f>
        <v/>
      </c>
      <c r="U298" s="14">
        <f>IF($B298="","",SUMPRODUCT(('Cevap Anahtarı'!$B$2:$B$121=T$2)*('Cevap Anahtarı'!$C$2:$C$121&lt;&gt;"")*(MID($D298,'Cevap Anahtarı'!$A$2:$A$121,1)&lt;&gt;"")*ISNUMBER(FIND(UPPER(MID($D298,'Cevap Anahtarı'!$A$2:$A$121,1)),"ABCDE"))*(MID($D298,'Cevap Anahtarı'!$A$2:$A$121,1)&lt;&gt;'Cevap Anahtarı'!$C$2:$C$121)))</f>
        <v/>
      </c>
      <c r="V298" s="15">
        <f>IF($B298="","",ROUND(T298-IF(Ayarlar!$B$6&gt;0,U298/Ayarlar!$B$6,0),2))</f>
        <v/>
      </c>
      <c r="W298" s="15">
        <f>IF($B298="","",G298+J298+M298+P298+S298+V298)</f>
        <v/>
      </c>
      <c r="X298" s="14">
        <f>IF($B298="","",RANK(W298,$W$4:$W$503))</f>
        <v/>
      </c>
    </row>
    <row r="299">
      <c r="E299" s="14">
        <f>IF($B299="","",SUMPRODUCT(('Cevap Anahtarı'!$B$2:$B$121=E$2)*('Cevap Anahtarı'!$C$2:$C$121&lt;&gt;"")*(MID($D299,'Cevap Anahtarı'!$A$2:$A$121,1)='Cevap Anahtarı'!$C$2:$C$121)))</f>
        <v/>
      </c>
      <c r="F299" s="14">
        <f>IF($B299="","",SUMPRODUCT(('Cevap Anahtarı'!$B$2:$B$121=E$2)*('Cevap Anahtarı'!$C$2:$C$121&lt;&gt;"")*(MID($D299,'Cevap Anahtarı'!$A$2:$A$121,1)&lt;&gt;"")*ISNUMBER(FIND(UPPER(MID($D299,'Cevap Anahtarı'!$A$2:$A$121,1)),"ABCDE"))*(MID($D299,'Cevap Anahtarı'!$A$2:$A$121,1)&lt;&gt;'Cevap Anahtarı'!$C$2:$C$121)))</f>
        <v/>
      </c>
      <c r="G299" s="15">
        <f>IF($B299="","",ROUND(E299-IF(Ayarlar!$B$6&gt;0,F299/Ayarlar!$B$6,0),2))</f>
        <v/>
      </c>
      <c r="H299" s="14">
        <f>IF($B299="","",SUMPRODUCT(('Cevap Anahtarı'!$B$2:$B$121=H$2)*('Cevap Anahtarı'!$C$2:$C$121&lt;&gt;"")*(MID($D299,'Cevap Anahtarı'!$A$2:$A$121,1)='Cevap Anahtarı'!$C$2:$C$121)))</f>
        <v/>
      </c>
      <c r="I299" s="14">
        <f>IF($B299="","",SUMPRODUCT(('Cevap Anahtarı'!$B$2:$B$121=H$2)*('Cevap Anahtarı'!$C$2:$C$121&lt;&gt;"")*(MID($D299,'Cevap Anahtarı'!$A$2:$A$121,1)&lt;&gt;"")*ISNUMBER(FIND(UPPER(MID($D299,'Cevap Anahtarı'!$A$2:$A$121,1)),"ABCDE"))*(MID($D299,'Cevap Anahtarı'!$A$2:$A$121,1)&lt;&gt;'Cevap Anahtarı'!$C$2:$C$121)))</f>
        <v/>
      </c>
      <c r="J299" s="15">
        <f>IF($B299="","",ROUND(H299-IF(Ayarlar!$B$6&gt;0,I299/Ayarlar!$B$6,0),2))</f>
        <v/>
      </c>
      <c r="K299" s="14">
        <f>IF($B299="","",SUMPRODUCT(('Cevap Anahtarı'!$B$2:$B$121=K$2)*('Cevap Anahtarı'!$C$2:$C$121&lt;&gt;"")*(MID($D299,'Cevap Anahtarı'!$A$2:$A$121,1)='Cevap Anahtarı'!$C$2:$C$121)))</f>
        <v/>
      </c>
      <c r="L299" s="14">
        <f>IF($B299="","",SUMPRODUCT(('Cevap Anahtarı'!$B$2:$B$121=K$2)*('Cevap Anahtarı'!$C$2:$C$121&lt;&gt;"")*(MID($D299,'Cevap Anahtarı'!$A$2:$A$121,1)&lt;&gt;"")*ISNUMBER(FIND(UPPER(MID($D299,'Cevap Anahtarı'!$A$2:$A$121,1)),"ABCDE"))*(MID($D299,'Cevap Anahtarı'!$A$2:$A$121,1)&lt;&gt;'Cevap Anahtarı'!$C$2:$C$121)))</f>
        <v/>
      </c>
      <c r="M299" s="15">
        <f>IF($B299="","",ROUND(K299-IF(Ayarlar!$B$6&gt;0,L299/Ayarlar!$B$6,0),2))</f>
        <v/>
      </c>
      <c r="N299" s="14">
        <f>IF($B299="","",SUMPRODUCT(('Cevap Anahtarı'!$B$2:$B$121=N$2)*('Cevap Anahtarı'!$C$2:$C$121&lt;&gt;"")*(MID($D299,'Cevap Anahtarı'!$A$2:$A$121,1)='Cevap Anahtarı'!$C$2:$C$121)))</f>
        <v/>
      </c>
      <c r="O299" s="14">
        <f>IF($B299="","",SUMPRODUCT(('Cevap Anahtarı'!$B$2:$B$121=N$2)*('Cevap Anahtarı'!$C$2:$C$121&lt;&gt;"")*(MID($D299,'Cevap Anahtarı'!$A$2:$A$121,1)&lt;&gt;"")*ISNUMBER(FIND(UPPER(MID($D299,'Cevap Anahtarı'!$A$2:$A$121,1)),"ABCDE"))*(MID($D299,'Cevap Anahtarı'!$A$2:$A$121,1)&lt;&gt;'Cevap Anahtarı'!$C$2:$C$121)))</f>
        <v/>
      </c>
      <c r="P299" s="15">
        <f>IF($B299="","",ROUND(N299-IF(Ayarlar!$B$6&gt;0,O299/Ayarlar!$B$6,0),2))</f>
        <v/>
      </c>
      <c r="Q299" s="14">
        <f>IF($B299="","",SUMPRODUCT(('Cevap Anahtarı'!$B$2:$B$121=Q$2)*('Cevap Anahtarı'!$C$2:$C$121&lt;&gt;"")*(MID($D299,'Cevap Anahtarı'!$A$2:$A$121,1)='Cevap Anahtarı'!$C$2:$C$121)))</f>
        <v/>
      </c>
      <c r="R299" s="14">
        <f>IF($B299="","",SUMPRODUCT(('Cevap Anahtarı'!$B$2:$B$121=Q$2)*('Cevap Anahtarı'!$C$2:$C$121&lt;&gt;"")*(MID($D299,'Cevap Anahtarı'!$A$2:$A$121,1)&lt;&gt;"")*ISNUMBER(FIND(UPPER(MID($D299,'Cevap Anahtarı'!$A$2:$A$121,1)),"ABCDE"))*(MID($D299,'Cevap Anahtarı'!$A$2:$A$121,1)&lt;&gt;'Cevap Anahtarı'!$C$2:$C$121)))</f>
        <v/>
      </c>
      <c r="S299" s="15">
        <f>IF($B299="","",ROUND(Q299-IF(Ayarlar!$B$6&gt;0,R299/Ayarlar!$B$6,0),2))</f>
        <v/>
      </c>
      <c r="T299" s="14">
        <f>IF($B299="","",SUMPRODUCT(('Cevap Anahtarı'!$B$2:$B$121=T$2)*('Cevap Anahtarı'!$C$2:$C$121&lt;&gt;"")*(MID($D299,'Cevap Anahtarı'!$A$2:$A$121,1)='Cevap Anahtarı'!$C$2:$C$121)))</f>
        <v/>
      </c>
      <c r="U299" s="14">
        <f>IF($B299="","",SUMPRODUCT(('Cevap Anahtarı'!$B$2:$B$121=T$2)*('Cevap Anahtarı'!$C$2:$C$121&lt;&gt;"")*(MID($D299,'Cevap Anahtarı'!$A$2:$A$121,1)&lt;&gt;"")*ISNUMBER(FIND(UPPER(MID($D299,'Cevap Anahtarı'!$A$2:$A$121,1)),"ABCDE"))*(MID($D299,'Cevap Anahtarı'!$A$2:$A$121,1)&lt;&gt;'Cevap Anahtarı'!$C$2:$C$121)))</f>
        <v/>
      </c>
      <c r="V299" s="15">
        <f>IF($B299="","",ROUND(T299-IF(Ayarlar!$B$6&gt;0,U299/Ayarlar!$B$6,0),2))</f>
        <v/>
      </c>
      <c r="W299" s="15">
        <f>IF($B299="","",G299+J299+M299+P299+S299+V299)</f>
        <v/>
      </c>
      <c r="X299" s="14">
        <f>IF($B299="","",RANK(W299,$W$4:$W$503))</f>
        <v/>
      </c>
    </row>
    <row r="300">
      <c r="E300" s="14">
        <f>IF($B300="","",SUMPRODUCT(('Cevap Anahtarı'!$B$2:$B$121=E$2)*('Cevap Anahtarı'!$C$2:$C$121&lt;&gt;"")*(MID($D300,'Cevap Anahtarı'!$A$2:$A$121,1)='Cevap Anahtarı'!$C$2:$C$121)))</f>
        <v/>
      </c>
      <c r="F300" s="14">
        <f>IF($B300="","",SUMPRODUCT(('Cevap Anahtarı'!$B$2:$B$121=E$2)*('Cevap Anahtarı'!$C$2:$C$121&lt;&gt;"")*(MID($D300,'Cevap Anahtarı'!$A$2:$A$121,1)&lt;&gt;"")*ISNUMBER(FIND(UPPER(MID($D300,'Cevap Anahtarı'!$A$2:$A$121,1)),"ABCDE"))*(MID($D300,'Cevap Anahtarı'!$A$2:$A$121,1)&lt;&gt;'Cevap Anahtarı'!$C$2:$C$121)))</f>
        <v/>
      </c>
      <c r="G300" s="15">
        <f>IF($B300="","",ROUND(E300-IF(Ayarlar!$B$6&gt;0,F300/Ayarlar!$B$6,0),2))</f>
        <v/>
      </c>
      <c r="H300" s="14">
        <f>IF($B300="","",SUMPRODUCT(('Cevap Anahtarı'!$B$2:$B$121=H$2)*('Cevap Anahtarı'!$C$2:$C$121&lt;&gt;"")*(MID($D300,'Cevap Anahtarı'!$A$2:$A$121,1)='Cevap Anahtarı'!$C$2:$C$121)))</f>
        <v/>
      </c>
      <c r="I300" s="14">
        <f>IF($B300="","",SUMPRODUCT(('Cevap Anahtarı'!$B$2:$B$121=H$2)*('Cevap Anahtarı'!$C$2:$C$121&lt;&gt;"")*(MID($D300,'Cevap Anahtarı'!$A$2:$A$121,1)&lt;&gt;"")*ISNUMBER(FIND(UPPER(MID($D300,'Cevap Anahtarı'!$A$2:$A$121,1)),"ABCDE"))*(MID($D300,'Cevap Anahtarı'!$A$2:$A$121,1)&lt;&gt;'Cevap Anahtarı'!$C$2:$C$121)))</f>
        <v/>
      </c>
      <c r="J300" s="15">
        <f>IF($B300="","",ROUND(H300-IF(Ayarlar!$B$6&gt;0,I300/Ayarlar!$B$6,0),2))</f>
        <v/>
      </c>
      <c r="K300" s="14">
        <f>IF($B300="","",SUMPRODUCT(('Cevap Anahtarı'!$B$2:$B$121=K$2)*('Cevap Anahtarı'!$C$2:$C$121&lt;&gt;"")*(MID($D300,'Cevap Anahtarı'!$A$2:$A$121,1)='Cevap Anahtarı'!$C$2:$C$121)))</f>
        <v/>
      </c>
      <c r="L300" s="14">
        <f>IF($B300="","",SUMPRODUCT(('Cevap Anahtarı'!$B$2:$B$121=K$2)*('Cevap Anahtarı'!$C$2:$C$121&lt;&gt;"")*(MID($D300,'Cevap Anahtarı'!$A$2:$A$121,1)&lt;&gt;"")*ISNUMBER(FIND(UPPER(MID($D300,'Cevap Anahtarı'!$A$2:$A$121,1)),"ABCDE"))*(MID($D300,'Cevap Anahtarı'!$A$2:$A$121,1)&lt;&gt;'Cevap Anahtarı'!$C$2:$C$121)))</f>
        <v/>
      </c>
      <c r="M300" s="15">
        <f>IF($B300="","",ROUND(K300-IF(Ayarlar!$B$6&gt;0,L300/Ayarlar!$B$6,0),2))</f>
        <v/>
      </c>
      <c r="N300" s="14">
        <f>IF($B300="","",SUMPRODUCT(('Cevap Anahtarı'!$B$2:$B$121=N$2)*('Cevap Anahtarı'!$C$2:$C$121&lt;&gt;"")*(MID($D300,'Cevap Anahtarı'!$A$2:$A$121,1)='Cevap Anahtarı'!$C$2:$C$121)))</f>
        <v/>
      </c>
      <c r="O300" s="14">
        <f>IF($B300="","",SUMPRODUCT(('Cevap Anahtarı'!$B$2:$B$121=N$2)*('Cevap Anahtarı'!$C$2:$C$121&lt;&gt;"")*(MID($D300,'Cevap Anahtarı'!$A$2:$A$121,1)&lt;&gt;"")*ISNUMBER(FIND(UPPER(MID($D300,'Cevap Anahtarı'!$A$2:$A$121,1)),"ABCDE"))*(MID($D300,'Cevap Anahtarı'!$A$2:$A$121,1)&lt;&gt;'Cevap Anahtarı'!$C$2:$C$121)))</f>
        <v/>
      </c>
      <c r="P300" s="15">
        <f>IF($B300="","",ROUND(N300-IF(Ayarlar!$B$6&gt;0,O300/Ayarlar!$B$6,0),2))</f>
        <v/>
      </c>
      <c r="Q300" s="14">
        <f>IF($B300="","",SUMPRODUCT(('Cevap Anahtarı'!$B$2:$B$121=Q$2)*('Cevap Anahtarı'!$C$2:$C$121&lt;&gt;"")*(MID($D300,'Cevap Anahtarı'!$A$2:$A$121,1)='Cevap Anahtarı'!$C$2:$C$121)))</f>
        <v/>
      </c>
      <c r="R300" s="14">
        <f>IF($B300="","",SUMPRODUCT(('Cevap Anahtarı'!$B$2:$B$121=Q$2)*('Cevap Anahtarı'!$C$2:$C$121&lt;&gt;"")*(MID($D300,'Cevap Anahtarı'!$A$2:$A$121,1)&lt;&gt;"")*ISNUMBER(FIND(UPPER(MID($D300,'Cevap Anahtarı'!$A$2:$A$121,1)),"ABCDE"))*(MID($D300,'Cevap Anahtarı'!$A$2:$A$121,1)&lt;&gt;'Cevap Anahtarı'!$C$2:$C$121)))</f>
        <v/>
      </c>
      <c r="S300" s="15">
        <f>IF($B300="","",ROUND(Q300-IF(Ayarlar!$B$6&gt;0,R300/Ayarlar!$B$6,0),2))</f>
        <v/>
      </c>
      <c r="T300" s="14">
        <f>IF($B300="","",SUMPRODUCT(('Cevap Anahtarı'!$B$2:$B$121=T$2)*('Cevap Anahtarı'!$C$2:$C$121&lt;&gt;"")*(MID($D300,'Cevap Anahtarı'!$A$2:$A$121,1)='Cevap Anahtarı'!$C$2:$C$121)))</f>
        <v/>
      </c>
      <c r="U300" s="14">
        <f>IF($B300="","",SUMPRODUCT(('Cevap Anahtarı'!$B$2:$B$121=T$2)*('Cevap Anahtarı'!$C$2:$C$121&lt;&gt;"")*(MID($D300,'Cevap Anahtarı'!$A$2:$A$121,1)&lt;&gt;"")*ISNUMBER(FIND(UPPER(MID($D300,'Cevap Anahtarı'!$A$2:$A$121,1)),"ABCDE"))*(MID($D300,'Cevap Anahtarı'!$A$2:$A$121,1)&lt;&gt;'Cevap Anahtarı'!$C$2:$C$121)))</f>
        <v/>
      </c>
      <c r="V300" s="15">
        <f>IF($B300="","",ROUND(T300-IF(Ayarlar!$B$6&gt;0,U300/Ayarlar!$B$6,0),2))</f>
        <v/>
      </c>
      <c r="W300" s="15">
        <f>IF($B300="","",G300+J300+M300+P300+S300+V300)</f>
        <v/>
      </c>
      <c r="X300" s="14">
        <f>IF($B300="","",RANK(W300,$W$4:$W$503))</f>
        <v/>
      </c>
    </row>
    <row r="301">
      <c r="E301" s="14">
        <f>IF($B301="","",SUMPRODUCT(('Cevap Anahtarı'!$B$2:$B$121=E$2)*('Cevap Anahtarı'!$C$2:$C$121&lt;&gt;"")*(MID($D301,'Cevap Anahtarı'!$A$2:$A$121,1)='Cevap Anahtarı'!$C$2:$C$121)))</f>
        <v/>
      </c>
      <c r="F301" s="14">
        <f>IF($B301="","",SUMPRODUCT(('Cevap Anahtarı'!$B$2:$B$121=E$2)*('Cevap Anahtarı'!$C$2:$C$121&lt;&gt;"")*(MID($D301,'Cevap Anahtarı'!$A$2:$A$121,1)&lt;&gt;"")*ISNUMBER(FIND(UPPER(MID($D301,'Cevap Anahtarı'!$A$2:$A$121,1)),"ABCDE"))*(MID($D301,'Cevap Anahtarı'!$A$2:$A$121,1)&lt;&gt;'Cevap Anahtarı'!$C$2:$C$121)))</f>
        <v/>
      </c>
      <c r="G301" s="15">
        <f>IF($B301="","",ROUND(E301-IF(Ayarlar!$B$6&gt;0,F301/Ayarlar!$B$6,0),2))</f>
        <v/>
      </c>
      <c r="H301" s="14">
        <f>IF($B301="","",SUMPRODUCT(('Cevap Anahtarı'!$B$2:$B$121=H$2)*('Cevap Anahtarı'!$C$2:$C$121&lt;&gt;"")*(MID($D301,'Cevap Anahtarı'!$A$2:$A$121,1)='Cevap Anahtarı'!$C$2:$C$121)))</f>
        <v/>
      </c>
      <c r="I301" s="14">
        <f>IF($B301="","",SUMPRODUCT(('Cevap Anahtarı'!$B$2:$B$121=H$2)*('Cevap Anahtarı'!$C$2:$C$121&lt;&gt;"")*(MID($D301,'Cevap Anahtarı'!$A$2:$A$121,1)&lt;&gt;"")*ISNUMBER(FIND(UPPER(MID($D301,'Cevap Anahtarı'!$A$2:$A$121,1)),"ABCDE"))*(MID($D301,'Cevap Anahtarı'!$A$2:$A$121,1)&lt;&gt;'Cevap Anahtarı'!$C$2:$C$121)))</f>
        <v/>
      </c>
      <c r="J301" s="15">
        <f>IF($B301="","",ROUND(H301-IF(Ayarlar!$B$6&gt;0,I301/Ayarlar!$B$6,0),2))</f>
        <v/>
      </c>
      <c r="K301" s="14">
        <f>IF($B301="","",SUMPRODUCT(('Cevap Anahtarı'!$B$2:$B$121=K$2)*('Cevap Anahtarı'!$C$2:$C$121&lt;&gt;"")*(MID($D301,'Cevap Anahtarı'!$A$2:$A$121,1)='Cevap Anahtarı'!$C$2:$C$121)))</f>
        <v/>
      </c>
      <c r="L301" s="14">
        <f>IF($B301="","",SUMPRODUCT(('Cevap Anahtarı'!$B$2:$B$121=K$2)*('Cevap Anahtarı'!$C$2:$C$121&lt;&gt;"")*(MID($D301,'Cevap Anahtarı'!$A$2:$A$121,1)&lt;&gt;"")*ISNUMBER(FIND(UPPER(MID($D301,'Cevap Anahtarı'!$A$2:$A$121,1)),"ABCDE"))*(MID($D301,'Cevap Anahtarı'!$A$2:$A$121,1)&lt;&gt;'Cevap Anahtarı'!$C$2:$C$121)))</f>
        <v/>
      </c>
      <c r="M301" s="15">
        <f>IF($B301="","",ROUND(K301-IF(Ayarlar!$B$6&gt;0,L301/Ayarlar!$B$6,0),2))</f>
        <v/>
      </c>
      <c r="N301" s="14">
        <f>IF($B301="","",SUMPRODUCT(('Cevap Anahtarı'!$B$2:$B$121=N$2)*('Cevap Anahtarı'!$C$2:$C$121&lt;&gt;"")*(MID($D301,'Cevap Anahtarı'!$A$2:$A$121,1)='Cevap Anahtarı'!$C$2:$C$121)))</f>
        <v/>
      </c>
      <c r="O301" s="14">
        <f>IF($B301="","",SUMPRODUCT(('Cevap Anahtarı'!$B$2:$B$121=N$2)*('Cevap Anahtarı'!$C$2:$C$121&lt;&gt;"")*(MID($D301,'Cevap Anahtarı'!$A$2:$A$121,1)&lt;&gt;"")*ISNUMBER(FIND(UPPER(MID($D301,'Cevap Anahtarı'!$A$2:$A$121,1)),"ABCDE"))*(MID($D301,'Cevap Anahtarı'!$A$2:$A$121,1)&lt;&gt;'Cevap Anahtarı'!$C$2:$C$121)))</f>
        <v/>
      </c>
      <c r="P301" s="15">
        <f>IF($B301="","",ROUND(N301-IF(Ayarlar!$B$6&gt;0,O301/Ayarlar!$B$6,0),2))</f>
        <v/>
      </c>
      <c r="Q301" s="14">
        <f>IF($B301="","",SUMPRODUCT(('Cevap Anahtarı'!$B$2:$B$121=Q$2)*('Cevap Anahtarı'!$C$2:$C$121&lt;&gt;"")*(MID($D301,'Cevap Anahtarı'!$A$2:$A$121,1)='Cevap Anahtarı'!$C$2:$C$121)))</f>
        <v/>
      </c>
      <c r="R301" s="14">
        <f>IF($B301="","",SUMPRODUCT(('Cevap Anahtarı'!$B$2:$B$121=Q$2)*('Cevap Anahtarı'!$C$2:$C$121&lt;&gt;"")*(MID($D301,'Cevap Anahtarı'!$A$2:$A$121,1)&lt;&gt;"")*ISNUMBER(FIND(UPPER(MID($D301,'Cevap Anahtarı'!$A$2:$A$121,1)),"ABCDE"))*(MID($D301,'Cevap Anahtarı'!$A$2:$A$121,1)&lt;&gt;'Cevap Anahtarı'!$C$2:$C$121)))</f>
        <v/>
      </c>
      <c r="S301" s="15">
        <f>IF($B301="","",ROUND(Q301-IF(Ayarlar!$B$6&gt;0,R301/Ayarlar!$B$6,0),2))</f>
        <v/>
      </c>
      <c r="T301" s="14">
        <f>IF($B301="","",SUMPRODUCT(('Cevap Anahtarı'!$B$2:$B$121=T$2)*('Cevap Anahtarı'!$C$2:$C$121&lt;&gt;"")*(MID($D301,'Cevap Anahtarı'!$A$2:$A$121,1)='Cevap Anahtarı'!$C$2:$C$121)))</f>
        <v/>
      </c>
      <c r="U301" s="14">
        <f>IF($B301="","",SUMPRODUCT(('Cevap Anahtarı'!$B$2:$B$121=T$2)*('Cevap Anahtarı'!$C$2:$C$121&lt;&gt;"")*(MID($D301,'Cevap Anahtarı'!$A$2:$A$121,1)&lt;&gt;"")*ISNUMBER(FIND(UPPER(MID($D301,'Cevap Anahtarı'!$A$2:$A$121,1)),"ABCDE"))*(MID($D301,'Cevap Anahtarı'!$A$2:$A$121,1)&lt;&gt;'Cevap Anahtarı'!$C$2:$C$121)))</f>
        <v/>
      </c>
      <c r="V301" s="15">
        <f>IF($B301="","",ROUND(T301-IF(Ayarlar!$B$6&gt;0,U301/Ayarlar!$B$6,0),2))</f>
        <v/>
      </c>
      <c r="W301" s="15">
        <f>IF($B301="","",G301+J301+M301+P301+S301+V301)</f>
        <v/>
      </c>
      <c r="X301" s="14">
        <f>IF($B301="","",RANK(W301,$W$4:$W$503))</f>
        <v/>
      </c>
    </row>
    <row r="302">
      <c r="E302" s="14">
        <f>IF($B302="","",SUMPRODUCT(('Cevap Anahtarı'!$B$2:$B$121=E$2)*('Cevap Anahtarı'!$C$2:$C$121&lt;&gt;"")*(MID($D302,'Cevap Anahtarı'!$A$2:$A$121,1)='Cevap Anahtarı'!$C$2:$C$121)))</f>
        <v/>
      </c>
      <c r="F302" s="14">
        <f>IF($B302="","",SUMPRODUCT(('Cevap Anahtarı'!$B$2:$B$121=E$2)*('Cevap Anahtarı'!$C$2:$C$121&lt;&gt;"")*(MID($D302,'Cevap Anahtarı'!$A$2:$A$121,1)&lt;&gt;"")*ISNUMBER(FIND(UPPER(MID($D302,'Cevap Anahtarı'!$A$2:$A$121,1)),"ABCDE"))*(MID($D302,'Cevap Anahtarı'!$A$2:$A$121,1)&lt;&gt;'Cevap Anahtarı'!$C$2:$C$121)))</f>
        <v/>
      </c>
      <c r="G302" s="15">
        <f>IF($B302="","",ROUND(E302-IF(Ayarlar!$B$6&gt;0,F302/Ayarlar!$B$6,0),2))</f>
        <v/>
      </c>
      <c r="H302" s="14">
        <f>IF($B302="","",SUMPRODUCT(('Cevap Anahtarı'!$B$2:$B$121=H$2)*('Cevap Anahtarı'!$C$2:$C$121&lt;&gt;"")*(MID($D302,'Cevap Anahtarı'!$A$2:$A$121,1)='Cevap Anahtarı'!$C$2:$C$121)))</f>
        <v/>
      </c>
      <c r="I302" s="14">
        <f>IF($B302="","",SUMPRODUCT(('Cevap Anahtarı'!$B$2:$B$121=H$2)*('Cevap Anahtarı'!$C$2:$C$121&lt;&gt;"")*(MID($D302,'Cevap Anahtarı'!$A$2:$A$121,1)&lt;&gt;"")*ISNUMBER(FIND(UPPER(MID($D302,'Cevap Anahtarı'!$A$2:$A$121,1)),"ABCDE"))*(MID($D302,'Cevap Anahtarı'!$A$2:$A$121,1)&lt;&gt;'Cevap Anahtarı'!$C$2:$C$121)))</f>
        <v/>
      </c>
      <c r="J302" s="15">
        <f>IF($B302="","",ROUND(H302-IF(Ayarlar!$B$6&gt;0,I302/Ayarlar!$B$6,0),2))</f>
        <v/>
      </c>
      <c r="K302" s="14">
        <f>IF($B302="","",SUMPRODUCT(('Cevap Anahtarı'!$B$2:$B$121=K$2)*('Cevap Anahtarı'!$C$2:$C$121&lt;&gt;"")*(MID($D302,'Cevap Anahtarı'!$A$2:$A$121,1)='Cevap Anahtarı'!$C$2:$C$121)))</f>
        <v/>
      </c>
      <c r="L302" s="14">
        <f>IF($B302="","",SUMPRODUCT(('Cevap Anahtarı'!$B$2:$B$121=K$2)*('Cevap Anahtarı'!$C$2:$C$121&lt;&gt;"")*(MID($D302,'Cevap Anahtarı'!$A$2:$A$121,1)&lt;&gt;"")*ISNUMBER(FIND(UPPER(MID($D302,'Cevap Anahtarı'!$A$2:$A$121,1)),"ABCDE"))*(MID($D302,'Cevap Anahtarı'!$A$2:$A$121,1)&lt;&gt;'Cevap Anahtarı'!$C$2:$C$121)))</f>
        <v/>
      </c>
      <c r="M302" s="15">
        <f>IF($B302="","",ROUND(K302-IF(Ayarlar!$B$6&gt;0,L302/Ayarlar!$B$6,0),2))</f>
        <v/>
      </c>
      <c r="N302" s="14">
        <f>IF($B302="","",SUMPRODUCT(('Cevap Anahtarı'!$B$2:$B$121=N$2)*('Cevap Anahtarı'!$C$2:$C$121&lt;&gt;"")*(MID($D302,'Cevap Anahtarı'!$A$2:$A$121,1)='Cevap Anahtarı'!$C$2:$C$121)))</f>
        <v/>
      </c>
      <c r="O302" s="14">
        <f>IF($B302="","",SUMPRODUCT(('Cevap Anahtarı'!$B$2:$B$121=N$2)*('Cevap Anahtarı'!$C$2:$C$121&lt;&gt;"")*(MID($D302,'Cevap Anahtarı'!$A$2:$A$121,1)&lt;&gt;"")*ISNUMBER(FIND(UPPER(MID($D302,'Cevap Anahtarı'!$A$2:$A$121,1)),"ABCDE"))*(MID($D302,'Cevap Anahtarı'!$A$2:$A$121,1)&lt;&gt;'Cevap Anahtarı'!$C$2:$C$121)))</f>
        <v/>
      </c>
      <c r="P302" s="15">
        <f>IF($B302="","",ROUND(N302-IF(Ayarlar!$B$6&gt;0,O302/Ayarlar!$B$6,0),2))</f>
        <v/>
      </c>
      <c r="Q302" s="14">
        <f>IF($B302="","",SUMPRODUCT(('Cevap Anahtarı'!$B$2:$B$121=Q$2)*('Cevap Anahtarı'!$C$2:$C$121&lt;&gt;"")*(MID($D302,'Cevap Anahtarı'!$A$2:$A$121,1)='Cevap Anahtarı'!$C$2:$C$121)))</f>
        <v/>
      </c>
      <c r="R302" s="14">
        <f>IF($B302="","",SUMPRODUCT(('Cevap Anahtarı'!$B$2:$B$121=Q$2)*('Cevap Anahtarı'!$C$2:$C$121&lt;&gt;"")*(MID($D302,'Cevap Anahtarı'!$A$2:$A$121,1)&lt;&gt;"")*ISNUMBER(FIND(UPPER(MID($D302,'Cevap Anahtarı'!$A$2:$A$121,1)),"ABCDE"))*(MID($D302,'Cevap Anahtarı'!$A$2:$A$121,1)&lt;&gt;'Cevap Anahtarı'!$C$2:$C$121)))</f>
        <v/>
      </c>
      <c r="S302" s="15">
        <f>IF($B302="","",ROUND(Q302-IF(Ayarlar!$B$6&gt;0,R302/Ayarlar!$B$6,0),2))</f>
        <v/>
      </c>
      <c r="T302" s="14">
        <f>IF($B302="","",SUMPRODUCT(('Cevap Anahtarı'!$B$2:$B$121=T$2)*('Cevap Anahtarı'!$C$2:$C$121&lt;&gt;"")*(MID($D302,'Cevap Anahtarı'!$A$2:$A$121,1)='Cevap Anahtarı'!$C$2:$C$121)))</f>
        <v/>
      </c>
      <c r="U302" s="14">
        <f>IF($B302="","",SUMPRODUCT(('Cevap Anahtarı'!$B$2:$B$121=T$2)*('Cevap Anahtarı'!$C$2:$C$121&lt;&gt;"")*(MID($D302,'Cevap Anahtarı'!$A$2:$A$121,1)&lt;&gt;"")*ISNUMBER(FIND(UPPER(MID($D302,'Cevap Anahtarı'!$A$2:$A$121,1)),"ABCDE"))*(MID($D302,'Cevap Anahtarı'!$A$2:$A$121,1)&lt;&gt;'Cevap Anahtarı'!$C$2:$C$121)))</f>
        <v/>
      </c>
      <c r="V302" s="15">
        <f>IF($B302="","",ROUND(T302-IF(Ayarlar!$B$6&gt;0,U302/Ayarlar!$B$6,0),2))</f>
        <v/>
      </c>
      <c r="W302" s="15">
        <f>IF($B302="","",G302+J302+M302+P302+S302+V302)</f>
        <v/>
      </c>
      <c r="X302" s="14">
        <f>IF($B302="","",RANK(W302,$W$4:$W$503))</f>
        <v/>
      </c>
    </row>
    <row r="303">
      <c r="E303" s="14">
        <f>IF($B303="","",SUMPRODUCT(('Cevap Anahtarı'!$B$2:$B$121=E$2)*('Cevap Anahtarı'!$C$2:$C$121&lt;&gt;"")*(MID($D303,'Cevap Anahtarı'!$A$2:$A$121,1)='Cevap Anahtarı'!$C$2:$C$121)))</f>
        <v/>
      </c>
      <c r="F303" s="14">
        <f>IF($B303="","",SUMPRODUCT(('Cevap Anahtarı'!$B$2:$B$121=E$2)*('Cevap Anahtarı'!$C$2:$C$121&lt;&gt;"")*(MID($D303,'Cevap Anahtarı'!$A$2:$A$121,1)&lt;&gt;"")*ISNUMBER(FIND(UPPER(MID($D303,'Cevap Anahtarı'!$A$2:$A$121,1)),"ABCDE"))*(MID($D303,'Cevap Anahtarı'!$A$2:$A$121,1)&lt;&gt;'Cevap Anahtarı'!$C$2:$C$121)))</f>
        <v/>
      </c>
      <c r="G303" s="15">
        <f>IF($B303="","",ROUND(E303-IF(Ayarlar!$B$6&gt;0,F303/Ayarlar!$B$6,0),2))</f>
        <v/>
      </c>
      <c r="H303" s="14">
        <f>IF($B303="","",SUMPRODUCT(('Cevap Anahtarı'!$B$2:$B$121=H$2)*('Cevap Anahtarı'!$C$2:$C$121&lt;&gt;"")*(MID($D303,'Cevap Anahtarı'!$A$2:$A$121,1)='Cevap Anahtarı'!$C$2:$C$121)))</f>
        <v/>
      </c>
      <c r="I303" s="14">
        <f>IF($B303="","",SUMPRODUCT(('Cevap Anahtarı'!$B$2:$B$121=H$2)*('Cevap Anahtarı'!$C$2:$C$121&lt;&gt;"")*(MID($D303,'Cevap Anahtarı'!$A$2:$A$121,1)&lt;&gt;"")*ISNUMBER(FIND(UPPER(MID($D303,'Cevap Anahtarı'!$A$2:$A$121,1)),"ABCDE"))*(MID($D303,'Cevap Anahtarı'!$A$2:$A$121,1)&lt;&gt;'Cevap Anahtarı'!$C$2:$C$121)))</f>
        <v/>
      </c>
      <c r="J303" s="15">
        <f>IF($B303="","",ROUND(H303-IF(Ayarlar!$B$6&gt;0,I303/Ayarlar!$B$6,0),2))</f>
        <v/>
      </c>
      <c r="K303" s="14">
        <f>IF($B303="","",SUMPRODUCT(('Cevap Anahtarı'!$B$2:$B$121=K$2)*('Cevap Anahtarı'!$C$2:$C$121&lt;&gt;"")*(MID($D303,'Cevap Anahtarı'!$A$2:$A$121,1)='Cevap Anahtarı'!$C$2:$C$121)))</f>
        <v/>
      </c>
      <c r="L303" s="14">
        <f>IF($B303="","",SUMPRODUCT(('Cevap Anahtarı'!$B$2:$B$121=K$2)*('Cevap Anahtarı'!$C$2:$C$121&lt;&gt;"")*(MID($D303,'Cevap Anahtarı'!$A$2:$A$121,1)&lt;&gt;"")*ISNUMBER(FIND(UPPER(MID($D303,'Cevap Anahtarı'!$A$2:$A$121,1)),"ABCDE"))*(MID($D303,'Cevap Anahtarı'!$A$2:$A$121,1)&lt;&gt;'Cevap Anahtarı'!$C$2:$C$121)))</f>
        <v/>
      </c>
      <c r="M303" s="15">
        <f>IF($B303="","",ROUND(K303-IF(Ayarlar!$B$6&gt;0,L303/Ayarlar!$B$6,0),2))</f>
        <v/>
      </c>
      <c r="N303" s="14">
        <f>IF($B303="","",SUMPRODUCT(('Cevap Anahtarı'!$B$2:$B$121=N$2)*('Cevap Anahtarı'!$C$2:$C$121&lt;&gt;"")*(MID($D303,'Cevap Anahtarı'!$A$2:$A$121,1)='Cevap Anahtarı'!$C$2:$C$121)))</f>
        <v/>
      </c>
      <c r="O303" s="14">
        <f>IF($B303="","",SUMPRODUCT(('Cevap Anahtarı'!$B$2:$B$121=N$2)*('Cevap Anahtarı'!$C$2:$C$121&lt;&gt;"")*(MID($D303,'Cevap Anahtarı'!$A$2:$A$121,1)&lt;&gt;"")*ISNUMBER(FIND(UPPER(MID($D303,'Cevap Anahtarı'!$A$2:$A$121,1)),"ABCDE"))*(MID($D303,'Cevap Anahtarı'!$A$2:$A$121,1)&lt;&gt;'Cevap Anahtarı'!$C$2:$C$121)))</f>
        <v/>
      </c>
      <c r="P303" s="15">
        <f>IF($B303="","",ROUND(N303-IF(Ayarlar!$B$6&gt;0,O303/Ayarlar!$B$6,0),2))</f>
        <v/>
      </c>
      <c r="Q303" s="14">
        <f>IF($B303="","",SUMPRODUCT(('Cevap Anahtarı'!$B$2:$B$121=Q$2)*('Cevap Anahtarı'!$C$2:$C$121&lt;&gt;"")*(MID($D303,'Cevap Anahtarı'!$A$2:$A$121,1)='Cevap Anahtarı'!$C$2:$C$121)))</f>
        <v/>
      </c>
      <c r="R303" s="14">
        <f>IF($B303="","",SUMPRODUCT(('Cevap Anahtarı'!$B$2:$B$121=Q$2)*('Cevap Anahtarı'!$C$2:$C$121&lt;&gt;"")*(MID($D303,'Cevap Anahtarı'!$A$2:$A$121,1)&lt;&gt;"")*ISNUMBER(FIND(UPPER(MID($D303,'Cevap Anahtarı'!$A$2:$A$121,1)),"ABCDE"))*(MID($D303,'Cevap Anahtarı'!$A$2:$A$121,1)&lt;&gt;'Cevap Anahtarı'!$C$2:$C$121)))</f>
        <v/>
      </c>
      <c r="S303" s="15">
        <f>IF($B303="","",ROUND(Q303-IF(Ayarlar!$B$6&gt;0,R303/Ayarlar!$B$6,0),2))</f>
        <v/>
      </c>
      <c r="T303" s="14">
        <f>IF($B303="","",SUMPRODUCT(('Cevap Anahtarı'!$B$2:$B$121=T$2)*('Cevap Anahtarı'!$C$2:$C$121&lt;&gt;"")*(MID($D303,'Cevap Anahtarı'!$A$2:$A$121,1)='Cevap Anahtarı'!$C$2:$C$121)))</f>
        <v/>
      </c>
      <c r="U303" s="14">
        <f>IF($B303="","",SUMPRODUCT(('Cevap Anahtarı'!$B$2:$B$121=T$2)*('Cevap Anahtarı'!$C$2:$C$121&lt;&gt;"")*(MID($D303,'Cevap Anahtarı'!$A$2:$A$121,1)&lt;&gt;"")*ISNUMBER(FIND(UPPER(MID($D303,'Cevap Anahtarı'!$A$2:$A$121,1)),"ABCDE"))*(MID($D303,'Cevap Anahtarı'!$A$2:$A$121,1)&lt;&gt;'Cevap Anahtarı'!$C$2:$C$121)))</f>
        <v/>
      </c>
      <c r="V303" s="15">
        <f>IF($B303="","",ROUND(T303-IF(Ayarlar!$B$6&gt;0,U303/Ayarlar!$B$6,0),2))</f>
        <v/>
      </c>
      <c r="W303" s="15">
        <f>IF($B303="","",G303+J303+M303+P303+S303+V303)</f>
        <v/>
      </c>
      <c r="X303" s="14">
        <f>IF($B303="","",RANK(W303,$W$4:$W$503))</f>
        <v/>
      </c>
    </row>
    <row r="304">
      <c r="E304" s="14">
        <f>IF($B304="","",SUMPRODUCT(('Cevap Anahtarı'!$B$2:$B$121=E$2)*('Cevap Anahtarı'!$C$2:$C$121&lt;&gt;"")*(MID($D304,'Cevap Anahtarı'!$A$2:$A$121,1)='Cevap Anahtarı'!$C$2:$C$121)))</f>
        <v/>
      </c>
      <c r="F304" s="14">
        <f>IF($B304="","",SUMPRODUCT(('Cevap Anahtarı'!$B$2:$B$121=E$2)*('Cevap Anahtarı'!$C$2:$C$121&lt;&gt;"")*(MID($D304,'Cevap Anahtarı'!$A$2:$A$121,1)&lt;&gt;"")*ISNUMBER(FIND(UPPER(MID($D304,'Cevap Anahtarı'!$A$2:$A$121,1)),"ABCDE"))*(MID($D304,'Cevap Anahtarı'!$A$2:$A$121,1)&lt;&gt;'Cevap Anahtarı'!$C$2:$C$121)))</f>
        <v/>
      </c>
      <c r="G304" s="15">
        <f>IF($B304="","",ROUND(E304-IF(Ayarlar!$B$6&gt;0,F304/Ayarlar!$B$6,0),2))</f>
        <v/>
      </c>
      <c r="H304" s="14">
        <f>IF($B304="","",SUMPRODUCT(('Cevap Anahtarı'!$B$2:$B$121=H$2)*('Cevap Anahtarı'!$C$2:$C$121&lt;&gt;"")*(MID($D304,'Cevap Anahtarı'!$A$2:$A$121,1)='Cevap Anahtarı'!$C$2:$C$121)))</f>
        <v/>
      </c>
      <c r="I304" s="14">
        <f>IF($B304="","",SUMPRODUCT(('Cevap Anahtarı'!$B$2:$B$121=H$2)*('Cevap Anahtarı'!$C$2:$C$121&lt;&gt;"")*(MID($D304,'Cevap Anahtarı'!$A$2:$A$121,1)&lt;&gt;"")*ISNUMBER(FIND(UPPER(MID($D304,'Cevap Anahtarı'!$A$2:$A$121,1)),"ABCDE"))*(MID($D304,'Cevap Anahtarı'!$A$2:$A$121,1)&lt;&gt;'Cevap Anahtarı'!$C$2:$C$121)))</f>
        <v/>
      </c>
      <c r="J304" s="15">
        <f>IF($B304="","",ROUND(H304-IF(Ayarlar!$B$6&gt;0,I304/Ayarlar!$B$6,0),2))</f>
        <v/>
      </c>
      <c r="K304" s="14">
        <f>IF($B304="","",SUMPRODUCT(('Cevap Anahtarı'!$B$2:$B$121=K$2)*('Cevap Anahtarı'!$C$2:$C$121&lt;&gt;"")*(MID($D304,'Cevap Anahtarı'!$A$2:$A$121,1)='Cevap Anahtarı'!$C$2:$C$121)))</f>
        <v/>
      </c>
      <c r="L304" s="14">
        <f>IF($B304="","",SUMPRODUCT(('Cevap Anahtarı'!$B$2:$B$121=K$2)*('Cevap Anahtarı'!$C$2:$C$121&lt;&gt;"")*(MID($D304,'Cevap Anahtarı'!$A$2:$A$121,1)&lt;&gt;"")*ISNUMBER(FIND(UPPER(MID($D304,'Cevap Anahtarı'!$A$2:$A$121,1)),"ABCDE"))*(MID($D304,'Cevap Anahtarı'!$A$2:$A$121,1)&lt;&gt;'Cevap Anahtarı'!$C$2:$C$121)))</f>
        <v/>
      </c>
      <c r="M304" s="15">
        <f>IF($B304="","",ROUND(K304-IF(Ayarlar!$B$6&gt;0,L304/Ayarlar!$B$6,0),2))</f>
        <v/>
      </c>
      <c r="N304" s="14">
        <f>IF($B304="","",SUMPRODUCT(('Cevap Anahtarı'!$B$2:$B$121=N$2)*('Cevap Anahtarı'!$C$2:$C$121&lt;&gt;"")*(MID($D304,'Cevap Anahtarı'!$A$2:$A$121,1)='Cevap Anahtarı'!$C$2:$C$121)))</f>
        <v/>
      </c>
      <c r="O304" s="14">
        <f>IF($B304="","",SUMPRODUCT(('Cevap Anahtarı'!$B$2:$B$121=N$2)*('Cevap Anahtarı'!$C$2:$C$121&lt;&gt;"")*(MID($D304,'Cevap Anahtarı'!$A$2:$A$121,1)&lt;&gt;"")*ISNUMBER(FIND(UPPER(MID($D304,'Cevap Anahtarı'!$A$2:$A$121,1)),"ABCDE"))*(MID($D304,'Cevap Anahtarı'!$A$2:$A$121,1)&lt;&gt;'Cevap Anahtarı'!$C$2:$C$121)))</f>
        <v/>
      </c>
      <c r="P304" s="15">
        <f>IF($B304="","",ROUND(N304-IF(Ayarlar!$B$6&gt;0,O304/Ayarlar!$B$6,0),2))</f>
        <v/>
      </c>
      <c r="Q304" s="14">
        <f>IF($B304="","",SUMPRODUCT(('Cevap Anahtarı'!$B$2:$B$121=Q$2)*('Cevap Anahtarı'!$C$2:$C$121&lt;&gt;"")*(MID($D304,'Cevap Anahtarı'!$A$2:$A$121,1)='Cevap Anahtarı'!$C$2:$C$121)))</f>
        <v/>
      </c>
      <c r="R304" s="14">
        <f>IF($B304="","",SUMPRODUCT(('Cevap Anahtarı'!$B$2:$B$121=Q$2)*('Cevap Anahtarı'!$C$2:$C$121&lt;&gt;"")*(MID($D304,'Cevap Anahtarı'!$A$2:$A$121,1)&lt;&gt;"")*ISNUMBER(FIND(UPPER(MID($D304,'Cevap Anahtarı'!$A$2:$A$121,1)),"ABCDE"))*(MID($D304,'Cevap Anahtarı'!$A$2:$A$121,1)&lt;&gt;'Cevap Anahtarı'!$C$2:$C$121)))</f>
        <v/>
      </c>
      <c r="S304" s="15">
        <f>IF($B304="","",ROUND(Q304-IF(Ayarlar!$B$6&gt;0,R304/Ayarlar!$B$6,0),2))</f>
        <v/>
      </c>
      <c r="T304" s="14">
        <f>IF($B304="","",SUMPRODUCT(('Cevap Anahtarı'!$B$2:$B$121=T$2)*('Cevap Anahtarı'!$C$2:$C$121&lt;&gt;"")*(MID($D304,'Cevap Anahtarı'!$A$2:$A$121,1)='Cevap Anahtarı'!$C$2:$C$121)))</f>
        <v/>
      </c>
      <c r="U304" s="14">
        <f>IF($B304="","",SUMPRODUCT(('Cevap Anahtarı'!$B$2:$B$121=T$2)*('Cevap Anahtarı'!$C$2:$C$121&lt;&gt;"")*(MID($D304,'Cevap Anahtarı'!$A$2:$A$121,1)&lt;&gt;"")*ISNUMBER(FIND(UPPER(MID($D304,'Cevap Anahtarı'!$A$2:$A$121,1)),"ABCDE"))*(MID($D304,'Cevap Anahtarı'!$A$2:$A$121,1)&lt;&gt;'Cevap Anahtarı'!$C$2:$C$121)))</f>
        <v/>
      </c>
      <c r="V304" s="15">
        <f>IF($B304="","",ROUND(T304-IF(Ayarlar!$B$6&gt;0,U304/Ayarlar!$B$6,0),2))</f>
        <v/>
      </c>
      <c r="W304" s="15">
        <f>IF($B304="","",G304+J304+M304+P304+S304+V304)</f>
        <v/>
      </c>
      <c r="X304" s="14">
        <f>IF($B304="","",RANK(W304,$W$4:$W$503))</f>
        <v/>
      </c>
    </row>
    <row r="305">
      <c r="E305" s="14">
        <f>IF($B305="","",SUMPRODUCT(('Cevap Anahtarı'!$B$2:$B$121=E$2)*('Cevap Anahtarı'!$C$2:$C$121&lt;&gt;"")*(MID($D305,'Cevap Anahtarı'!$A$2:$A$121,1)='Cevap Anahtarı'!$C$2:$C$121)))</f>
        <v/>
      </c>
      <c r="F305" s="14">
        <f>IF($B305="","",SUMPRODUCT(('Cevap Anahtarı'!$B$2:$B$121=E$2)*('Cevap Anahtarı'!$C$2:$C$121&lt;&gt;"")*(MID($D305,'Cevap Anahtarı'!$A$2:$A$121,1)&lt;&gt;"")*ISNUMBER(FIND(UPPER(MID($D305,'Cevap Anahtarı'!$A$2:$A$121,1)),"ABCDE"))*(MID($D305,'Cevap Anahtarı'!$A$2:$A$121,1)&lt;&gt;'Cevap Anahtarı'!$C$2:$C$121)))</f>
        <v/>
      </c>
      <c r="G305" s="15">
        <f>IF($B305="","",ROUND(E305-IF(Ayarlar!$B$6&gt;0,F305/Ayarlar!$B$6,0),2))</f>
        <v/>
      </c>
      <c r="H305" s="14">
        <f>IF($B305="","",SUMPRODUCT(('Cevap Anahtarı'!$B$2:$B$121=H$2)*('Cevap Anahtarı'!$C$2:$C$121&lt;&gt;"")*(MID($D305,'Cevap Anahtarı'!$A$2:$A$121,1)='Cevap Anahtarı'!$C$2:$C$121)))</f>
        <v/>
      </c>
      <c r="I305" s="14">
        <f>IF($B305="","",SUMPRODUCT(('Cevap Anahtarı'!$B$2:$B$121=H$2)*('Cevap Anahtarı'!$C$2:$C$121&lt;&gt;"")*(MID($D305,'Cevap Anahtarı'!$A$2:$A$121,1)&lt;&gt;"")*ISNUMBER(FIND(UPPER(MID($D305,'Cevap Anahtarı'!$A$2:$A$121,1)),"ABCDE"))*(MID($D305,'Cevap Anahtarı'!$A$2:$A$121,1)&lt;&gt;'Cevap Anahtarı'!$C$2:$C$121)))</f>
        <v/>
      </c>
      <c r="J305" s="15">
        <f>IF($B305="","",ROUND(H305-IF(Ayarlar!$B$6&gt;0,I305/Ayarlar!$B$6,0),2))</f>
        <v/>
      </c>
      <c r="K305" s="14">
        <f>IF($B305="","",SUMPRODUCT(('Cevap Anahtarı'!$B$2:$B$121=K$2)*('Cevap Anahtarı'!$C$2:$C$121&lt;&gt;"")*(MID($D305,'Cevap Anahtarı'!$A$2:$A$121,1)='Cevap Anahtarı'!$C$2:$C$121)))</f>
        <v/>
      </c>
      <c r="L305" s="14">
        <f>IF($B305="","",SUMPRODUCT(('Cevap Anahtarı'!$B$2:$B$121=K$2)*('Cevap Anahtarı'!$C$2:$C$121&lt;&gt;"")*(MID($D305,'Cevap Anahtarı'!$A$2:$A$121,1)&lt;&gt;"")*ISNUMBER(FIND(UPPER(MID($D305,'Cevap Anahtarı'!$A$2:$A$121,1)),"ABCDE"))*(MID($D305,'Cevap Anahtarı'!$A$2:$A$121,1)&lt;&gt;'Cevap Anahtarı'!$C$2:$C$121)))</f>
        <v/>
      </c>
      <c r="M305" s="15">
        <f>IF($B305="","",ROUND(K305-IF(Ayarlar!$B$6&gt;0,L305/Ayarlar!$B$6,0),2))</f>
        <v/>
      </c>
      <c r="N305" s="14">
        <f>IF($B305="","",SUMPRODUCT(('Cevap Anahtarı'!$B$2:$B$121=N$2)*('Cevap Anahtarı'!$C$2:$C$121&lt;&gt;"")*(MID($D305,'Cevap Anahtarı'!$A$2:$A$121,1)='Cevap Anahtarı'!$C$2:$C$121)))</f>
        <v/>
      </c>
      <c r="O305" s="14">
        <f>IF($B305="","",SUMPRODUCT(('Cevap Anahtarı'!$B$2:$B$121=N$2)*('Cevap Anahtarı'!$C$2:$C$121&lt;&gt;"")*(MID($D305,'Cevap Anahtarı'!$A$2:$A$121,1)&lt;&gt;"")*ISNUMBER(FIND(UPPER(MID($D305,'Cevap Anahtarı'!$A$2:$A$121,1)),"ABCDE"))*(MID($D305,'Cevap Anahtarı'!$A$2:$A$121,1)&lt;&gt;'Cevap Anahtarı'!$C$2:$C$121)))</f>
        <v/>
      </c>
      <c r="P305" s="15">
        <f>IF($B305="","",ROUND(N305-IF(Ayarlar!$B$6&gt;0,O305/Ayarlar!$B$6,0),2))</f>
        <v/>
      </c>
      <c r="Q305" s="14">
        <f>IF($B305="","",SUMPRODUCT(('Cevap Anahtarı'!$B$2:$B$121=Q$2)*('Cevap Anahtarı'!$C$2:$C$121&lt;&gt;"")*(MID($D305,'Cevap Anahtarı'!$A$2:$A$121,1)='Cevap Anahtarı'!$C$2:$C$121)))</f>
        <v/>
      </c>
      <c r="R305" s="14">
        <f>IF($B305="","",SUMPRODUCT(('Cevap Anahtarı'!$B$2:$B$121=Q$2)*('Cevap Anahtarı'!$C$2:$C$121&lt;&gt;"")*(MID($D305,'Cevap Anahtarı'!$A$2:$A$121,1)&lt;&gt;"")*ISNUMBER(FIND(UPPER(MID($D305,'Cevap Anahtarı'!$A$2:$A$121,1)),"ABCDE"))*(MID($D305,'Cevap Anahtarı'!$A$2:$A$121,1)&lt;&gt;'Cevap Anahtarı'!$C$2:$C$121)))</f>
        <v/>
      </c>
      <c r="S305" s="15">
        <f>IF($B305="","",ROUND(Q305-IF(Ayarlar!$B$6&gt;0,R305/Ayarlar!$B$6,0),2))</f>
        <v/>
      </c>
      <c r="T305" s="14">
        <f>IF($B305="","",SUMPRODUCT(('Cevap Anahtarı'!$B$2:$B$121=T$2)*('Cevap Anahtarı'!$C$2:$C$121&lt;&gt;"")*(MID($D305,'Cevap Anahtarı'!$A$2:$A$121,1)='Cevap Anahtarı'!$C$2:$C$121)))</f>
        <v/>
      </c>
      <c r="U305" s="14">
        <f>IF($B305="","",SUMPRODUCT(('Cevap Anahtarı'!$B$2:$B$121=T$2)*('Cevap Anahtarı'!$C$2:$C$121&lt;&gt;"")*(MID($D305,'Cevap Anahtarı'!$A$2:$A$121,1)&lt;&gt;"")*ISNUMBER(FIND(UPPER(MID($D305,'Cevap Anahtarı'!$A$2:$A$121,1)),"ABCDE"))*(MID($D305,'Cevap Anahtarı'!$A$2:$A$121,1)&lt;&gt;'Cevap Anahtarı'!$C$2:$C$121)))</f>
        <v/>
      </c>
      <c r="V305" s="15">
        <f>IF($B305="","",ROUND(T305-IF(Ayarlar!$B$6&gt;0,U305/Ayarlar!$B$6,0),2))</f>
        <v/>
      </c>
      <c r="W305" s="15">
        <f>IF($B305="","",G305+J305+M305+P305+S305+V305)</f>
        <v/>
      </c>
      <c r="X305" s="14">
        <f>IF($B305="","",RANK(W305,$W$4:$W$503))</f>
        <v/>
      </c>
    </row>
    <row r="306">
      <c r="E306" s="14">
        <f>IF($B306="","",SUMPRODUCT(('Cevap Anahtarı'!$B$2:$B$121=E$2)*('Cevap Anahtarı'!$C$2:$C$121&lt;&gt;"")*(MID($D306,'Cevap Anahtarı'!$A$2:$A$121,1)='Cevap Anahtarı'!$C$2:$C$121)))</f>
        <v/>
      </c>
      <c r="F306" s="14">
        <f>IF($B306="","",SUMPRODUCT(('Cevap Anahtarı'!$B$2:$B$121=E$2)*('Cevap Anahtarı'!$C$2:$C$121&lt;&gt;"")*(MID($D306,'Cevap Anahtarı'!$A$2:$A$121,1)&lt;&gt;"")*ISNUMBER(FIND(UPPER(MID($D306,'Cevap Anahtarı'!$A$2:$A$121,1)),"ABCDE"))*(MID($D306,'Cevap Anahtarı'!$A$2:$A$121,1)&lt;&gt;'Cevap Anahtarı'!$C$2:$C$121)))</f>
        <v/>
      </c>
      <c r="G306" s="15">
        <f>IF($B306="","",ROUND(E306-IF(Ayarlar!$B$6&gt;0,F306/Ayarlar!$B$6,0),2))</f>
        <v/>
      </c>
      <c r="H306" s="14">
        <f>IF($B306="","",SUMPRODUCT(('Cevap Anahtarı'!$B$2:$B$121=H$2)*('Cevap Anahtarı'!$C$2:$C$121&lt;&gt;"")*(MID($D306,'Cevap Anahtarı'!$A$2:$A$121,1)='Cevap Anahtarı'!$C$2:$C$121)))</f>
        <v/>
      </c>
      <c r="I306" s="14">
        <f>IF($B306="","",SUMPRODUCT(('Cevap Anahtarı'!$B$2:$B$121=H$2)*('Cevap Anahtarı'!$C$2:$C$121&lt;&gt;"")*(MID($D306,'Cevap Anahtarı'!$A$2:$A$121,1)&lt;&gt;"")*ISNUMBER(FIND(UPPER(MID($D306,'Cevap Anahtarı'!$A$2:$A$121,1)),"ABCDE"))*(MID($D306,'Cevap Anahtarı'!$A$2:$A$121,1)&lt;&gt;'Cevap Anahtarı'!$C$2:$C$121)))</f>
        <v/>
      </c>
      <c r="J306" s="15">
        <f>IF($B306="","",ROUND(H306-IF(Ayarlar!$B$6&gt;0,I306/Ayarlar!$B$6,0),2))</f>
        <v/>
      </c>
      <c r="K306" s="14">
        <f>IF($B306="","",SUMPRODUCT(('Cevap Anahtarı'!$B$2:$B$121=K$2)*('Cevap Anahtarı'!$C$2:$C$121&lt;&gt;"")*(MID($D306,'Cevap Anahtarı'!$A$2:$A$121,1)='Cevap Anahtarı'!$C$2:$C$121)))</f>
        <v/>
      </c>
      <c r="L306" s="14">
        <f>IF($B306="","",SUMPRODUCT(('Cevap Anahtarı'!$B$2:$B$121=K$2)*('Cevap Anahtarı'!$C$2:$C$121&lt;&gt;"")*(MID($D306,'Cevap Anahtarı'!$A$2:$A$121,1)&lt;&gt;"")*ISNUMBER(FIND(UPPER(MID($D306,'Cevap Anahtarı'!$A$2:$A$121,1)),"ABCDE"))*(MID($D306,'Cevap Anahtarı'!$A$2:$A$121,1)&lt;&gt;'Cevap Anahtarı'!$C$2:$C$121)))</f>
        <v/>
      </c>
      <c r="M306" s="15">
        <f>IF($B306="","",ROUND(K306-IF(Ayarlar!$B$6&gt;0,L306/Ayarlar!$B$6,0),2))</f>
        <v/>
      </c>
      <c r="N306" s="14">
        <f>IF($B306="","",SUMPRODUCT(('Cevap Anahtarı'!$B$2:$B$121=N$2)*('Cevap Anahtarı'!$C$2:$C$121&lt;&gt;"")*(MID($D306,'Cevap Anahtarı'!$A$2:$A$121,1)='Cevap Anahtarı'!$C$2:$C$121)))</f>
        <v/>
      </c>
      <c r="O306" s="14">
        <f>IF($B306="","",SUMPRODUCT(('Cevap Anahtarı'!$B$2:$B$121=N$2)*('Cevap Anahtarı'!$C$2:$C$121&lt;&gt;"")*(MID($D306,'Cevap Anahtarı'!$A$2:$A$121,1)&lt;&gt;"")*ISNUMBER(FIND(UPPER(MID($D306,'Cevap Anahtarı'!$A$2:$A$121,1)),"ABCDE"))*(MID($D306,'Cevap Anahtarı'!$A$2:$A$121,1)&lt;&gt;'Cevap Anahtarı'!$C$2:$C$121)))</f>
        <v/>
      </c>
      <c r="P306" s="15">
        <f>IF($B306="","",ROUND(N306-IF(Ayarlar!$B$6&gt;0,O306/Ayarlar!$B$6,0),2))</f>
        <v/>
      </c>
      <c r="Q306" s="14">
        <f>IF($B306="","",SUMPRODUCT(('Cevap Anahtarı'!$B$2:$B$121=Q$2)*('Cevap Anahtarı'!$C$2:$C$121&lt;&gt;"")*(MID($D306,'Cevap Anahtarı'!$A$2:$A$121,1)='Cevap Anahtarı'!$C$2:$C$121)))</f>
        <v/>
      </c>
      <c r="R306" s="14">
        <f>IF($B306="","",SUMPRODUCT(('Cevap Anahtarı'!$B$2:$B$121=Q$2)*('Cevap Anahtarı'!$C$2:$C$121&lt;&gt;"")*(MID($D306,'Cevap Anahtarı'!$A$2:$A$121,1)&lt;&gt;"")*ISNUMBER(FIND(UPPER(MID($D306,'Cevap Anahtarı'!$A$2:$A$121,1)),"ABCDE"))*(MID($D306,'Cevap Anahtarı'!$A$2:$A$121,1)&lt;&gt;'Cevap Anahtarı'!$C$2:$C$121)))</f>
        <v/>
      </c>
      <c r="S306" s="15">
        <f>IF($B306="","",ROUND(Q306-IF(Ayarlar!$B$6&gt;0,R306/Ayarlar!$B$6,0),2))</f>
        <v/>
      </c>
      <c r="T306" s="14">
        <f>IF($B306="","",SUMPRODUCT(('Cevap Anahtarı'!$B$2:$B$121=T$2)*('Cevap Anahtarı'!$C$2:$C$121&lt;&gt;"")*(MID($D306,'Cevap Anahtarı'!$A$2:$A$121,1)='Cevap Anahtarı'!$C$2:$C$121)))</f>
        <v/>
      </c>
      <c r="U306" s="14">
        <f>IF($B306="","",SUMPRODUCT(('Cevap Anahtarı'!$B$2:$B$121=T$2)*('Cevap Anahtarı'!$C$2:$C$121&lt;&gt;"")*(MID($D306,'Cevap Anahtarı'!$A$2:$A$121,1)&lt;&gt;"")*ISNUMBER(FIND(UPPER(MID($D306,'Cevap Anahtarı'!$A$2:$A$121,1)),"ABCDE"))*(MID($D306,'Cevap Anahtarı'!$A$2:$A$121,1)&lt;&gt;'Cevap Anahtarı'!$C$2:$C$121)))</f>
        <v/>
      </c>
      <c r="V306" s="15">
        <f>IF($B306="","",ROUND(T306-IF(Ayarlar!$B$6&gt;0,U306/Ayarlar!$B$6,0),2))</f>
        <v/>
      </c>
      <c r="W306" s="15">
        <f>IF($B306="","",G306+J306+M306+P306+S306+V306)</f>
        <v/>
      </c>
      <c r="X306" s="14">
        <f>IF($B306="","",RANK(W306,$W$4:$W$503))</f>
        <v/>
      </c>
    </row>
    <row r="307">
      <c r="E307" s="14">
        <f>IF($B307="","",SUMPRODUCT(('Cevap Anahtarı'!$B$2:$B$121=E$2)*('Cevap Anahtarı'!$C$2:$C$121&lt;&gt;"")*(MID($D307,'Cevap Anahtarı'!$A$2:$A$121,1)='Cevap Anahtarı'!$C$2:$C$121)))</f>
        <v/>
      </c>
      <c r="F307" s="14">
        <f>IF($B307="","",SUMPRODUCT(('Cevap Anahtarı'!$B$2:$B$121=E$2)*('Cevap Anahtarı'!$C$2:$C$121&lt;&gt;"")*(MID($D307,'Cevap Anahtarı'!$A$2:$A$121,1)&lt;&gt;"")*ISNUMBER(FIND(UPPER(MID($D307,'Cevap Anahtarı'!$A$2:$A$121,1)),"ABCDE"))*(MID($D307,'Cevap Anahtarı'!$A$2:$A$121,1)&lt;&gt;'Cevap Anahtarı'!$C$2:$C$121)))</f>
        <v/>
      </c>
      <c r="G307" s="15">
        <f>IF($B307="","",ROUND(E307-IF(Ayarlar!$B$6&gt;0,F307/Ayarlar!$B$6,0),2))</f>
        <v/>
      </c>
      <c r="H307" s="14">
        <f>IF($B307="","",SUMPRODUCT(('Cevap Anahtarı'!$B$2:$B$121=H$2)*('Cevap Anahtarı'!$C$2:$C$121&lt;&gt;"")*(MID($D307,'Cevap Anahtarı'!$A$2:$A$121,1)='Cevap Anahtarı'!$C$2:$C$121)))</f>
        <v/>
      </c>
      <c r="I307" s="14">
        <f>IF($B307="","",SUMPRODUCT(('Cevap Anahtarı'!$B$2:$B$121=H$2)*('Cevap Anahtarı'!$C$2:$C$121&lt;&gt;"")*(MID($D307,'Cevap Anahtarı'!$A$2:$A$121,1)&lt;&gt;"")*ISNUMBER(FIND(UPPER(MID($D307,'Cevap Anahtarı'!$A$2:$A$121,1)),"ABCDE"))*(MID($D307,'Cevap Anahtarı'!$A$2:$A$121,1)&lt;&gt;'Cevap Anahtarı'!$C$2:$C$121)))</f>
        <v/>
      </c>
      <c r="J307" s="15">
        <f>IF($B307="","",ROUND(H307-IF(Ayarlar!$B$6&gt;0,I307/Ayarlar!$B$6,0),2))</f>
        <v/>
      </c>
      <c r="K307" s="14">
        <f>IF($B307="","",SUMPRODUCT(('Cevap Anahtarı'!$B$2:$B$121=K$2)*('Cevap Anahtarı'!$C$2:$C$121&lt;&gt;"")*(MID($D307,'Cevap Anahtarı'!$A$2:$A$121,1)='Cevap Anahtarı'!$C$2:$C$121)))</f>
        <v/>
      </c>
      <c r="L307" s="14">
        <f>IF($B307="","",SUMPRODUCT(('Cevap Anahtarı'!$B$2:$B$121=K$2)*('Cevap Anahtarı'!$C$2:$C$121&lt;&gt;"")*(MID($D307,'Cevap Anahtarı'!$A$2:$A$121,1)&lt;&gt;"")*ISNUMBER(FIND(UPPER(MID($D307,'Cevap Anahtarı'!$A$2:$A$121,1)),"ABCDE"))*(MID($D307,'Cevap Anahtarı'!$A$2:$A$121,1)&lt;&gt;'Cevap Anahtarı'!$C$2:$C$121)))</f>
        <v/>
      </c>
      <c r="M307" s="15">
        <f>IF($B307="","",ROUND(K307-IF(Ayarlar!$B$6&gt;0,L307/Ayarlar!$B$6,0),2))</f>
        <v/>
      </c>
      <c r="N307" s="14">
        <f>IF($B307="","",SUMPRODUCT(('Cevap Anahtarı'!$B$2:$B$121=N$2)*('Cevap Anahtarı'!$C$2:$C$121&lt;&gt;"")*(MID($D307,'Cevap Anahtarı'!$A$2:$A$121,1)='Cevap Anahtarı'!$C$2:$C$121)))</f>
        <v/>
      </c>
      <c r="O307" s="14">
        <f>IF($B307="","",SUMPRODUCT(('Cevap Anahtarı'!$B$2:$B$121=N$2)*('Cevap Anahtarı'!$C$2:$C$121&lt;&gt;"")*(MID($D307,'Cevap Anahtarı'!$A$2:$A$121,1)&lt;&gt;"")*ISNUMBER(FIND(UPPER(MID($D307,'Cevap Anahtarı'!$A$2:$A$121,1)),"ABCDE"))*(MID($D307,'Cevap Anahtarı'!$A$2:$A$121,1)&lt;&gt;'Cevap Anahtarı'!$C$2:$C$121)))</f>
        <v/>
      </c>
      <c r="P307" s="15">
        <f>IF($B307="","",ROUND(N307-IF(Ayarlar!$B$6&gt;0,O307/Ayarlar!$B$6,0),2))</f>
        <v/>
      </c>
      <c r="Q307" s="14">
        <f>IF($B307="","",SUMPRODUCT(('Cevap Anahtarı'!$B$2:$B$121=Q$2)*('Cevap Anahtarı'!$C$2:$C$121&lt;&gt;"")*(MID($D307,'Cevap Anahtarı'!$A$2:$A$121,1)='Cevap Anahtarı'!$C$2:$C$121)))</f>
        <v/>
      </c>
      <c r="R307" s="14">
        <f>IF($B307="","",SUMPRODUCT(('Cevap Anahtarı'!$B$2:$B$121=Q$2)*('Cevap Anahtarı'!$C$2:$C$121&lt;&gt;"")*(MID($D307,'Cevap Anahtarı'!$A$2:$A$121,1)&lt;&gt;"")*ISNUMBER(FIND(UPPER(MID($D307,'Cevap Anahtarı'!$A$2:$A$121,1)),"ABCDE"))*(MID($D307,'Cevap Anahtarı'!$A$2:$A$121,1)&lt;&gt;'Cevap Anahtarı'!$C$2:$C$121)))</f>
        <v/>
      </c>
      <c r="S307" s="15">
        <f>IF($B307="","",ROUND(Q307-IF(Ayarlar!$B$6&gt;0,R307/Ayarlar!$B$6,0),2))</f>
        <v/>
      </c>
      <c r="T307" s="14">
        <f>IF($B307="","",SUMPRODUCT(('Cevap Anahtarı'!$B$2:$B$121=T$2)*('Cevap Anahtarı'!$C$2:$C$121&lt;&gt;"")*(MID($D307,'Cevap Anahtarı'!$A$2:$A$121,1)='Cevap Anahtarı'!$C$2:$C$121)))</f>
        <v/>
      </c>
      <c r="U307" s="14">
        <f>IF($B307="","",SUMPRODUCT(('Cevap Anahtarı'!$B$2:$B$121=T$2)*('Cevap Anahtarı'!$C$2:$C$121&lt;&gt;"")*(MID($D307,'Cevap Anahtarı'!$A$2:$A$121,1)&lt;&gt;"")*ISNUMBER(FIND(UPPER(MID($D307,'Cevap Anahtarı'!$A$2:$A$121,1)),"ABCDE"))*(MID($D307,'Cevap Anahtarı'!$A$2:$A$121,1)&lt;&gt;'Cevap Anahtarı'!$C$2:$C$121)))</f>
        <v/>
      </c>
      <c r="V307" s="15">
        <f>IF($B307="","",ROUND(T307-IF(Ayarlar!$B$6&gt;0,U307/Ayarlar!$B$6,0),2))</f>
        <v/>
      </c>
      <c r="W307" s="15">
        <f>IF($B307="","",G307+J307+M307+P307+S307+V307)</f>
        <v/>
      </c>
      <c r="X307" s="14">
        <f>IF($B307="","",RANK(W307,$W$4:$W$503))</f>
        <v/>
      </c>
    </row>
    <row r="308">
      <c r="E308" s="14">
        <f>IF($B308="","",SUMPRODUCT(('Cevap Anahtarı'!$B$2:$B$121=E$2)*('Cevap Anahtarı'!$C$2:$C$121&lt;&gt;"")*(MID($D308,'Cevap Anahtarı'!$A$2:$A$121,1)='Cevap Anahtarı'!$C$2:$C$121)))</f>
        <v/>
      </c>
      <c r="F308" s="14">
        <f>IF($B308="","",SUMPRODUCT(('Cevap Anahtarı'!$B$2:$B$121=E$2)*('Cevap Anahtarı'!$C$2:$C$121&lt;&gt;"")*(MID($D308,'Cevap Anahtarı'!$A$2:$A$121,1)&lt;&gt;"")*ISNUMBER(FIND(UPPER(MID($D308,'Cevap Anahtarı'!$A$2:$A$121,1)),"ABCDE"))*(MID($D308,'Cevap Anahtarı'!$A$2:$A$121,1)&lt;&gt;'Cevap Anahtarı'!$C$2:$C$121)))</f>
        <v/>
      </c>
      <c r="G308" s="15">
        <f>IF($B308="","",ROUND(E308-IF(Ayarlar!$B$6&gt;0,F308/Ayarlar!$B$6,0),2))</f>
        <v/>
      </c>
      <c r="H308" s="14">
        <f>IF($B308="","",SUMPRODUCT(('Cevap Anahtarı'!$B$2:$B$121=H$2)*('Cevap Anahtarı'!$C$2:$C$121&lt;&gt;"")*(MID($D308,'Cevap Anahtarı'!$A$2:$A$121,1)='Cevap Anahtarı'!$C$2:$C$121)))</f>
        <v/>
      </c>
      <c r="I308" s="14">
        <f>IF($B308="","",SUMPRODUCT(('Cevap Anahtarı'!$B$2:$B$121=H$2)*('Cevap Anahtarı'!$C$2:$C$121&lt;&gt;"")*(MID($D308,'Cevap Anahtarı'!$A$2:$A$121,1)&lt;&gt;"")*ISNUMBER(FIND(UPPER(MID($D308,'Cevap Anahtarı'!$A$2:$A$121,1)),"ABCDE"))*(MID($D308,'Cevap Anahtarı'!$A$2:$A$121,1)&lt;&gt;'Cevap Anahtarı'!$C$2:$C$121)))</f>
        <v/>
      </c>
      <c r="J308" s="15">
        <f>IF($B308="","",ROUND(H308-IF(Ayarlar!$B$6&gt;0,I308/Ayarlar!$B$6,0),2))</f>
        <v/>
      </c>
      <c r="K308" s="14">
        <f>IF($B308="","",SUMPRODUCT(('Cevap Anahtarı'!$B$2:$B$121=K$2)*('Cevap Anahtarı'!$C$2:$C$121&lt;&gt;"")*(MID($D308,'Cevap Anahtarı'!$A$2:$A$121,1)='Cevap Anahtarı'!$C$2:$C$121)))</f>
        <v/>
      </c>
      <c r="L308" s="14">
        <f>IF($B308="","",SUMPRODUCT(('Cevap Anahtarı'!$B$2:$B$121=K$2)*('Cevap Anahtarı'!$C$2:$C$121&lt;&gt;"")*(MID($D308,'Cevap Anahtarı'!$A$2:$A$121,1)&lt;&gt;"")*ISNUMBER(FIND(UPPER(MID($D308,'Cevap Anahtarı'!$A$2:$A$121,1)),"ABCDE"))*(MID($D308,'Cevap Anahtarı'!$A$2:$A$121,1)&lt;&gt;'Cevap Anahtarı'!$C$2:$C$121)))</f>
        <v/>
      </c>
      <c r="M308" s="15">
        <f>IF($B308="","",ROUND(K308-IF(Ayarlar!$B$6&gt;0,L308/Ayarlar!$B$6,0),2))</f>
        <v/>
      </c>
      <c r="N308" s="14">
        <f>IF($B308="","",SUMPRODUCT(('Cevap Anahtarı'!$B$2:$B$121=N$2)*('Cevap Anahtarı'!$C$2:$C$121&lt;&gt;"")*(MID($D308,'Cevap Anahtarı'!$A$2:$A$121,1)='Cevap Anahtarı'!$C$2:$C$121)))</f>
        <v/>
      </c>
      <c r="O308" s="14">
        <f>IF($B308="","",SUMPRODUCT(('Cevap Anahtarı'!$B$2:$B$121=N$2)*('Cevap Anahtarı'!$C$2:$C$121&lt;&gt;"")*(MID($D308,'Cevap Anahtarı'!$A$2:$A$121,1)&lt;&gt;"")*ISNUMBER(FIND(UPPER(MID($D308,'Cevap Anahtarı'!$A$2:$A$121,1)),"ABCDE"))*(MID($D308,'Cevap Anahtarı'!$A$2:$A$121,1)&lt;&gt;'Cevap Anahtarı'!$C$2:$C$121)))</f>
        <v/>
      </c>
      <c r="P308" s="15">
        <f>IF($B308="","",ROUND(N308-IF(Ayarlar!$B$6&gt;0,O308/Ayarlar!$B$6,0),2))</f>
        <v/>
      </c>
      <c r="Q308" s="14">
        <f>IF($B308="","",SUMPRODUCT(('Cevap Anahtarı'!$B$2:$B$121=Q$2)*('Cevap Anahtarı'!$C$2:$C$121&lt;&gt;"")*(MID($D308,'Cevap Anahtarı'!$A$2:$A$121,1)='Cevap Anahtarı'!$C$2:$C$121)))</f>
        <v/>
      </c>
      <c r="R308" s="14">
        <f>IF($B308="","",SUMPRODUCT(('Cevap Anahtarı'!$B$2:$B$121=Q$2)*('Cevap Anahtarı'!$C$2:$C$121&lt;&gt;"")*(MID($D308,'Cevap Anahtarı'!$A$2:$A$121,1)&lt;&gt;"")*ISNUMBER(FIND(UPPER(MID($D308,'Cevap Anahtarı'!$A$2:$A$121,1)),"ABCDE"))*(MID($D308,'Cevap Anahtarı'!$A$2:$A$121,1)&lt;&gt;'Cevap Anahtarı'!$C$2:$C$121)))</f>
        <v/>
      </c>
      <c r="S308" s="15">
        <f>IF($B308="","",ROUND(Q308-IF(Ayarlar!$B$6&gt;0,R308/Ayarlar!$B$6,0),2))</f>
        <v/>
      </c>
      <c r="T308" s="14">
        <f>IF($B308="","",SUMPRODUCT(('Cevap Anahtarı'!$B$2:$B$121=T$2)*('Cevap Anahtarı'!$C$2:$C$121&lt;&gt;"")*(MID($D308,'Cevap Anahtarı'!$A$2:$A$121,1)='Cevap Anahtarı'!$C$2:$C$121)))</f>
        <v/>
      </c>
      <c r="U308" s="14">
        <f>IF($B308="","",SUMPRODUCT(('Cevap Anahtarı'!$B$2:$B$121=T$2)*('Cevap Anahtarı'!$C$2:$C$121&lt;&gt;"")*(MID($D308,'Cevap Anahtarı'!$A$2:$A$121,1)&lt;&gt;"")*ISNUMBER(FIND(UPPER(MID($D308,'Cevap Anahtarı'!$A$2:$A$121,1)),"ABCDE"))*(MID($D308,'Cevap Anahtarı'!$A$2:$A$121,1)&lt;&gt;'Cevap Anahtarı'!$C$2:$C$121)))</f>
        <v/>
      </c>
      <c r="V308" s="15">
        <f>IF($B308="","",ROUND(T308-IF(Ayarlar!$B$6&gt;0,U308/Ayarlar!$B$6,0),2))</f>
        <v/>
      </c>
      <c r="W308" s="15">
        <f>IF($B308="","",G308+J308+M308+P308+S308+V308)</f>
        <v/>
      </c>
      <c r="X308" s="14">
        <f>IF($B308="","",RANK(W308,$W$4:$W$503))</f>
        <v/>
      </c>
    </row>
    <row r="309">
      <c r="E309" s="14">
        <f>IF($B309="","",SUMPRODUCT(('Cevap Anahtarı'!$B$2:$B$121=E$2)*('Cevap Anahtarı'!$C$2:$C$121&lt;&gt;"")*(MID($D309,'Cevap Anahtarı'!$A$2:$A$121,1)='Cevap Anahtarı'!$C$2:$C$121)))</f>
        <v/>
      </c>
      <c r="F309" s="14">
        <f>IF($B309="","",SUMPRODUCT(('Cevap Anahtarı'!$B$2:$B$121=E$2)*('Cevap Anahtarı'!$C$2:$C$121&lt;&gt;"")*(MID($D309,'Cevap Anahtarı'!$A$2:$A$121,1)&lt;&gt;"")*ISNUMBER(FIND(UPPER(MID($D309,'Cevap Anahtarı'!$A$2:$A$121,1)),"ABCDE"))*(MID($D309,'Cevap Anahtarı'!$A$2:$A$121,1)&lt;&gt;'Cevap Anahtarı'!$C$2:$C$121)))</f>
        <v/>
      </c>
      <c r="G309" s="15">
        <f>IF($B309="","",ROUND(E309-IF(Ayarlar!$B$6&gt;0,F309/Ayarlar!$B$6,0),2))</f>
        <v/>
      </c>
      <c r="H309" s="14">
        <f>IF($B309="","",SUMPRODUCT(('Cevap Anahtarı'!$B$2:$B$121=H$2)*('Cevap Anahtarı'!$C$2:$C$121&lt;&gt;"")*(MID($D309,'Cevap Anahtarı'!$A$2:$A$121,1)='Cevap Anahtarı'!$C$2:$C$121)))</f>
        <v/>
      </c>
      <c r="I309" s="14">
        <f>IF($B309="","",SUMPRODUCT(('Cevap Anahtarı'!$B$2:$B$121=H$2)*('Cevap Anahtarı'!$C$2:$C$121&lt;&gt;"")*(MID($D309,'Cevap Anahtarı'!$A$2:$A$121,1)&lt;&gt;"")*ISNUMBER(FIND(UPPER(MID($D309,'Cevap Anahtarı'!$A$2:$A$121,1)),"ABCDE"))*(MID($D309,'Cevap Anahtarı'!$A$2:$A$121,1)&lt;&gt;'Cevap Anahtarı'!$C$2:$C$121)))</f>
        <v/>
      </c>
      <c r="J309" s="15">
        <f>IF($B309="","",ROUND(H309-IF(Ayarlar!$B$6&gt;0,I309/Ayarlar!$B$6,0),2))</f>
        <v/>
      </c>
      <c r="K309" s="14">
        <f>IF($B309="","",SUMPRODUCT(('Cevap Anahtarı'!$B$2:$B$121=K$2)*('Cevap Anahtarı'!$C$2:$C$121&lt;&gt;"")*(MID($D309,'Cevap Anahtarı'!$A$2:$A$121,1)='Cevap Anahtarı'!$C$2:$C$121)))</f>
        <v/>
      </c>
      <c r="L309" s="14">
        <f>IF($B309="","",SUMPRODUCT(('Cevap Anahtarı'!$B$2:$B$121=K$2)*('Cevap Anahtarı'!$C$2:$C$121&lt;&gt;"")*(MID($D309,'Cevap Anahtarı'!$A$2:$A$121,1)&lt;&gt;"")*ISNUMBER(FIND(UPPER(MID($D309,'Cevap Anahtarı'!$A$2:$A$121,1)),"ABCDE"))*(MID($D309,'Cevap Anahtarı'!$A$2:$A$121,1)&lt;&gt;'Cevap Anahtarı'!$C$2:$C$121)))</f>
        <v/>
      </c>
      <c r="M309" s="15">
        <f>IF($B309="","",ROUND(K309-IF(Ayarlar!$B$6&gt;0,L309/Ayarlar!$B$6,0),2))</f>
        <v/>
      </c>
      <c r="N309" s="14">
        <f>IF($B309="","",SUMPRODUCT(('Cevap Anahtarı'!$B$2:$B$121=N$2)*('Cevap Anahtarı'!$C$2:$C$121&lt;&gt;"")*(MID($D309,'Cevap Anahtarı'!$A$2:$A$121,1)='Cevap Anahtarı'!$C$2:$C$121)))</f>
        <v/>
      </c>
      <c r="O309" s="14">
        <f>IF($B309="","",SUMPRODUCT(('Cevap Anahtarı'!$B$2:$B$121=N$2)*('Cevap Anahtarı'!$C$2:$C$121&lt;&gt;"")*(MID($D309,'Cevap Anahtarı'!$A$2:$A$121,1)&lt;&gt;"")*ISNUMBER(FIND(UPPER(MID($D309,'Cevap Anahtarı'!$A$2:$A$121,1)),"ABCDE"))*(MID($D309,'Cevap Anahtarı'!$A$2:$A$121,1)&lt;&gt;'Cevap Anahtarı'!$C$2:$C$121)))</f>
        <v/>
      </c>
      <c r="P309" s="15">
        <f>IF($B309="","",ROUND(N309-IF(Ayarlar!$B$6&gt;0,O309/Ayarlar!$B$6,0),2))</f>
        <v/>
      </c>
      <c r="Q309" s="14">
        <f>IF($B309="","",SUMPRODUCT(('Cevap Anahtarı'!$B$2:$B$121=Q$2)*('Cevap Anahtarı'!$C$2:$C$121&lt;&gt;"")*(MID($D309,'Cevap Anahtarı'!$A$2:$A$121,1)='Cevap Anahtarı'!$C$2:$C$121)))</f>
        <v/>
      </c>
      <c r="R309" s="14">
        <f>IF($B309="","",SUMPRODUCT(('Cevap Anahtarı'!$B$2:$B$121=Q$2)*('Cevap Anahtarı'!$C$2:$C$121&lt;&gt;"")*(MID($D309,'Cevap Anahtarı'!$A$2:$A$121,1)&lt;&gt;"")*ISNUMBER(FIND(UPPER(MID($D309,'Cevap Anahtarı'!$A$2:$A$121,1)),"ABCDE"))*(MID($D309,'Cevap Anahtarı'!$A$2:$A$121,1)&lt;&gt;'Cevap Anahtarı'!$C$2:$C$121)))</f>
        <v/>
      </c>
      <c r="S309" s="15">
        <f>IF($B309="","",ROUND(Q309-IF(Ayarlar!$B$6&gt;0,R309/Ayarlar!$B$6,0),2))</f>
        <v/>
      </c>
      <c r="T309" s="14">
        <f>IF($B309="","",SUMPRODUCT(('Cevap Anahtarı'!$B$2:$B$121=T$2)*('Cevap Anahtarı'!$C$2:$C$121&lt;&gt;"")*(MID($D309,'Cevap Anahtarı'!$A$2:$A$121,1)='Cevap Anahtarı'!$C$2:$C$121)))</f>
        <v/>
      </c>
      <c r="U309" s="14">
        <f>IF($B309="","",SUMPRODUCT(('Cevap Anahtarı'!$B$2:$B$121=T$2)*('Cevap Anahtarı'!$C$2:$C$121&lt;&gt;"")*(MID($D309,'Cevap Anahtarı'!$A$2:$A$121,1)&lt;&gt;"")*ISNUMBER(FIND(UPPER(MID($D309,'Cevap Anahtarı'!$A$2:$A$121,1)),"ABCDE"))*(MID($D309,'Cevap Anahtarı'!$A$2:$A$121,1)&lt;&gt;'Cevap Anahtarı'!$C$2:$C$121)))</f>
        <v/>
      </c>
      <c r="V309" s="15">
        <f>IF($B309="","",ROUND(T309-IF(Ayarlar!$B$6&gt;0,U309/Ayarlar!$B$6,0),2))</f>
        <v/>
      </c>
      <c r="W309" s="15">
        <f>IF($B309="","",G309+J309+M309+P309+S309+V309)</f>
        <v/>
      </c>
      <c r="X309" s="14">
        <f>IF($B309="","",RANK(W309,$W$4:$W$503))</f>
        <v/>
      </c>
    </row>
    <row r="310">
      <c r="E310" s="14">
        <f>IF($B310="","",SUMPRODUCT(('Cevap Anahtarı'!$B$2:$B$121=E$2)*('Cevap Anahtarı'!$C$2:$C$121&lt;&gt;"")*(MID($D310,'Cevap Anahtarı'!$A$2:$A$121,1)='Cevap Anahtarı'!$C$2:$C$121)))</f>
        <v/>
      </c>
      <c r="F310" s="14">
        <f>IF($B310="","",SUMPRODUCT(('Cevap Anahtarı'!$B$2:$B$121=E$2)*('Cevap Anahtarı'!$C$2:$C$121&lt;&gt;"")*(MID($D310,'Cevap Anahtarı'!$A$2:$A$121,1)&lt;&gt;"")*ISNUMBER(FIND(UPPER(MID($D310,'Cevap Anahtarı'!$A$2:$A$121,1)),"ABCDE"))*(MID($D310,'Cevap Anahtarı'!$A$2:$A$121,1)&lt;&gt;'Cevap Anahtarı'!$C$2:$C$121)))</f>
        <v/>
      </c>
      <c r="G310" s="15">
        <f>IF($B310="","",ROUND(E310-IF(Ayarlar!$B$6&gt;0,F310/Ayarlar!$B$6,0),2))</f>
        <v/>
      </c>
      <c r="H310" s="14">
        <f>IF($B310="","",SUMPRODUCT(('Cevap Anahtarı'!$B$2:$B$121=H$2)*('Cevap Anahtarı'!$C$2:$C$121&lt;&gt;"")*(MID($D310,'Cevap Anahtarı'!$A$2:$A$121,1)='Cevap Anahtarı'!$C$2:$C$121)))</f>
        <v/>
      </c>
      <c r="I310" s="14">
        <f>IF($B310="","",SUMPRODUCT(('Cevap Anahtarı'!$B$2:$B$121=H$2)*('Cevap Anahtarı'!$C$2:$C$121&lt;&gt;"")*(MID($D310,'Cevap Anahtarı'!$A$2:$A$121,1)&lt;&gt;"")*ISNUMBER(FIND(UPPER(MID($D310,'Cevap Anahtarı'!$A$2:$A$121,1)),"ABCDE"))*(MID($D310,'Cevap Anahtarı'!$A$2:$A$121,1)&lt;&gt;'Cevap Anahtarı'!$C$2:$C$121)))</f>
        <v/>
      </c>
      <c r="J310" s="15">
        <f>IF($B310="","",ROUND(H310-IF(Ayarlar!$B$6&gt;0,I310/Ayarlar!$B$6,0),2))</f>
        <v/>
      </c>
      <c r="K310" s="14">
        <f>IF($B310="","",SUMPRODUCT(('Cevap Anahtarı'!$B$2:$B$121=K$2)*('Cevap Anahtarı'!$C$2:$C$121&lt;&gt;"")*(MID($D310,'Cevap Anahtarı'!$A$2:$A$121,1)='Cevap Anahtarı'!$C$2:$C$121)))</f>
        <v/>
      </c>
      <c r="L310" s="14">
        <f>IF($B310="","",SUMPRODUCT(('Cevap Anahtarı'!$B$2:$B$121=K$2)*('Cevap Anahtarı'!$C$2:$C$121&lt;&gt;"")*(MID($D310,'Cevap Anahtarı'!$A$2:$A$121,1)&lt;&gt;"")*ISNUMBER(FIND(UPPER(MID($D310,'Cevap Anahtarı'!$A$2:$A$121,1)),"ABCDE"))*(MID($D310,'Cevap Anahtarı'!$A$2:$A$121,1)&lt;&gt;'Cevap Anahtarı'!$C$2:$C$121)))</f>
        <v/>
      </c>
      <c r="M310" s="15">
        <f>IF($B310="","",ROUND(K310-IF(Ayarlar!$B$6&gt;0,L310/Ayarlar!$B$6,0),2))</f>
        <v/>
      </c>
      <c r="N310" s="14">
        <f>IF($B310="","",SUMPRODUCT(('Cevap Anahtarı'!$B$2:$B$121=N$2)*('Cevap Anahtarı'!$C$2:$C$121&lt;&gt;"")*(MID($D310,'Cevap Anahtarı'!$A$2:$A$121,1)='Cevap Anahtarı'!$C$2:$C$121)))</f>
        <v/>
      </c>
      <c r="O310" s="14">
        <f>IF($B310="","",SUMPRODUCT(('Cevap Anahtarı'!$B$2:$B$121=N$2)*('Cevap Anahtarı'!$C$2:$C$121&lt;&gt;"")*(MID($D310,'Cevap Anahtarı'!$A$2:$A$121,1)&lt;&gt;"")*ISNUMBER(FIND(UPPER(MID($D310,'Cevap Anahtarı'!$A$2:$A$121,1)),"ABCDE"))*(MID($D310,'Cevap Anahtarı'!$A$2:$A$121,1)&lt;&gt;'Cevap Anahtarı'!$C$2:$C$121)))</f>
        <v/>
      </c>
      <c r="P310" s="15">
        <f>IF($B310="","",ROUND(N310-IF(Ayarlar!$B$6&gt;0,O310/Ayarlar!$B$6,0),2))</f>
        <v/>
      </c>
      <c r="Q310" s="14">
        <f>IF($B310="","",SUMPRODUCT(('Cevap Anahtarı'!$B$2:$B$121=Q$2)*('Cevap Anahtarı'!$C$2:$C$121&lt;&gt;"")*(MID($D310,'Cevap Anahtarı'!$A$2:$A$121,1)='Cevap Anahtarı'!$C$2:$C$121)))</f>
        <v/>
      </c>
      <c r="R310" s="14">
        <f>IF($B310="","",SUMPRODUCT(('Cevap Anahtarı'!$B$2:$B$121=Q$2)*('Cevap Anahtarı'!$C$2:$C$121&lt;&gt;"")*(MID($D310,'Cevap Anahtarı'!$A$2:$A$121,1)&lt;&gt;"")*ISNUMBER(FIND(UPPER(MID($D310,'Cevap Anahtarı'!$A$2:$A$121,1)),"ABCDE"))*(MID($D310,'Cevap Anahtarı'!$A$2:$A$121,1)&lt;&gt;'Cevap Anahtarı'!$C$2:$C$121)))</f>
        <v/>
      </c>
      <c r="S310" s="15">
        <f>IF($B310="","",ROUND(Q310-IF(Ayarlar!$B$6&gt;0,R310/Ayarlar!$B$6,0),2))</f>
        <v/>
      </c>
      <c r="T310" s="14">
        <f>IF($B310="","",SUMPRODUCT(('Cevap Anahtarı'!$B$2:$B$121=T$2)*('Cevap Anahtarı'!$C$2:$C$121&lt;&gt;"")*(MID($D310,'Cevap Anahtarı'!$A$2:$A$121,1)='Cevap Anahtarı'!$C$2:$C$121)))</f>
        <v/>
      </c>
      <c r="U310" s="14">
        <f>IF($B310="","",SUMPRODUCT(('Cevap Anahtarı'!$B$2:$B$121=T$2)*('Cevap Anahtarı'!$C$2:$C$121&lt;&gt;"")*(MID($D310,'Cevap Anahtarı'!$A$2:$A$121,1)&lt;&gt;"")*ISNUMBER(FIND(UPPER(MID($D310,'Cevap Anahtarı'!$A$2:$A$121,1)),"ABCDE"))*(MID($D310,'Cevap Anahtarı'!$A$2:$A$121,1)&lt;&gt;'Cevap Anahtarı'!$C$2:$C$121)))</f>
        <v/>
      </c>
      <c r="V310" s="15">
        <f>IF($B310="","",ROUND(T310-IF(Ayarlar!$B$6&gt;0,U310/Ayarlar!$B$6,0),2))</f>
        <v/>
      </c>
      <c r="W310" s="15">
        <f>IF($B310="","",G310+J310+M310+P310+S310+V310)</f>
        <v/>
      </c>
      <c r="X310" s="14">
        <f>IF($B310="","",RANK(W310,$W$4:$W$503))</f>
        <v/>
      </c>
    </row>
    <row r="311">
      <c r="E311" s="14">
        <f>IF($B311="","",SUMPRODUCT(('Cevap Anahtarı'!$B$2:$B$121=E$2)*('Cevap Anahtarı'!$C$2:$C$121&lt;&gt;"")*(MID($D311,'Cevap Anahtarı'!$A$2:$A$121,1)='Cevap Anahtarı'!$C$2:$C$121)))</f>
        <v/>
      </c>
      <c r="F311" s="14">
        <f>IF($B311="","",SUMPRODUCT(('Cevap Anahtarı'!$B$2:$B$121=E$2)*('Cevap Anahtarı'!$C$2:$C$121&lt;&gt;"")*(MID($D311,'Cevap Anahtarı'!$A$2:$A$121,1)&lt;&gt;"")*ISNUMBER(FIND(UPPER(MID($D311,'Cevap Anahtarı'!$A$2:$A$121,1)),"ABCDE"))*(MID($D311,'Cevap Anahtarı'!$A$2:$A$121,1)&lt;&gt;'Cevap Anahtarı'!$C$2:$C$121)))</f>
        <v/>
      </c>
      <c r="G311" s="15">
        <f>IF($B311="","",ROUND(E311-IF(Ayarlar!$B$6&gt;0,F311/Ayarlar!$B$6,0),2))</f>
        <v/>
      </c>
      <c r="H311" s="14">
        <f>IF($B311="","",SUMPRODUCT(('Cevap Anahtarı'!$B$2:$B$121=H$2)*('Cevap Anahtarı'!$C$2:$C$121&lt;&gt;"")*(MID($D311,'Cevap Anahtarı'!$A$2:$A$121,1)='Cevap Anahtarı'!$C$2:$C$121)))</f>
        <v/>
      </c>
      <c r="I311" s="14">
        <f>IF($B311="","",SUMPRODUCT(('Cevap Anahtarı'!$B$2:$B$121=H$2)*('Cevap Anahtarı'!$C$2:$C$121&lt;&gt;"")*(MID($D311,'Cevap Anahtarı'!$A$2:$A$121,1)&lt;&gt;"")*ISNUMBER(FIND(UPPER(MID($D311,'Cevap Anahtarı'!$A$2:$A$121,1)),"ABCDE"))*(MID($D311,'Cevap Anahtarı'!$A$2:$A$121,1)&lt;&gt;'Cevap Anahtarı'!$C$2:$C$121)))</f>
        <v/>
      </c>
      <c r="J311" s="15">
        <f>IF($B311="","",ROUND(H311-IF(Ayarlar!$B$6&gt;0,I311/Ayarlar!$B$6,0),2))</f>
        <v/>
      </c>
      <c r="K311" s="14">
        <f>IF($B311="","",SUMPRODUCT(('Cevap Anahtarı'!$B$2:$B$121=K$2)*('Cevap Anahtarı'!$C$2:$C$121&lt;&gt;"")*(MID($D311,'Cevap Anahtarı'!$A$2:$A$121,1)='Cevap Anahtarı'!$C$2:$C$121)))</f>
        <v/>
      </c>
      <c r="L311" s="14">
        <f>IF($B311="","",SUMPRODUCT(('Cevap Anahtarı'!$B$2:$B$121=K$2)*('Cevap Anahtarı'!$C$2:$C$121&lt;&gt;"")*(MID($D311,'Cevap Anahtarı'!$A$2:$A$121,1)&lt;&gt;"")*ISNUMBER(FIND(UPPER(MID($D311,'Cevap Anahtarı'!$A$2:$A$121,1)),"ABCDE"))*(MID($D311,'Cevap Anahtarı'!$A$2:$A$121,1)&lt;&gt;'Cevap Anahtarı'!$C$2:$C$121)))</f>
        <v/>
      </c>
      <c r="M311" s="15">
        <f>IF($B311="","",ROUND(K311-IF(Ayarlar!$B$6&gt;0,L311/Ayarlar!$B$6,0),2))</f>
        <v/>
      </c>
      <c r="N311" s="14">
        <f>IF($B311="","",SUMPRODUCT(('Cevap Anahtarı'!$B$2:$B$121=N$2)*('Cevap Anahtarı'!$C$2:$C$121&lt;&gt;"")*(MID($D311,'Cevap Anahtarı'!$A$2:$A$121,1)='Cevap Anahtarı'!$C$2:$C$121)))</f>
        <v/>
      </c>
      <c r="O311" s="14">
        <f>IF($B311="","",SUMPRODUCT(('Cevap Anahtarı'!$B$2:$B$121=N$2)*('Cevap Anahtarı'!$C$2:$C$121&lt;&gt;"")*(MID($D311,'Cevap Anahtarı'!$A$2:$A$121,1)&lt;&gt;"")*ISNUMBER(FIND(UPPER(MID($D311,'Cevap Anahtarı'!$A$2:$A$121,1)),"ABCDE"))*(MID($D311,'Cevap Anahtarı'!$A$2:$A$121,1)&lt;&gt;'Cevap Anahtarı'!$C$2:$C$121)))</f>
        <v/>
      </c>
      <c r="P311" s="15">
        <f>IF($B311="","",ROUND(N311-IF(Ayarlar!$B$6&gt;0,O311/Ayarlar!$B$6,0),2))</f>
        <v/>
      </c>
      <c r="Q311" s="14">
        <f>IF($B311="","",SUMPRODUCT(('Cevap Anahtarı'!$B$2:$B$121=Q$2)*('Cevap Anahtarı'!$C$2:$C$121&lt;&gt;"")*(MID($D311,'Cevap Anahtarı'!$A$2:$A$121,1)='Cevap Anahtarı'!$C$2:$C$121)))</f>
        <v/>
      </c>
      <c r="R311" s="14">
        <f>IF($B311="","",SUMPRODUCT(('Cevap Anahtarı'!$B$2:$B$121=Q$2)*('Cevap Anahtarı'!$C$2:$C$121&lt;&gt;"")*(MID($D311,'Cevap Anahtarı'!$A$2:$A$121,1)&lt;&gt;"")*ISNUMBER(FIND(UPPER(MID($D311,'Cevap Anahtarı'!$A$2:$A$121,1)),"ABCDE"))*(MID($D311,'Cevap Anahtarı'!$A$2:$A$121,1)&lt;&gt;'Cevap Anahtarı'!$C$2:$C$121)))</f>
        <v/>
      </c>
      <c r="S311" s="15">
        <f>IF($B311="","",ROUND(Q311-IF(Ayarlar!$B$6&gt;0,R311/Ayarlar!$B$6,0),2))</f>
        <v/>
      </c>
      <c r="T311" s="14">
        <f>IF($B311="","",SUMPRODUCT(('Cevap Anahtarı'!$B$2:$B$121=T$2)*('Cevap Anahtarı'!$C$2:$C$121&lt;&gt;"")*(MID($D311,'Cevap Anahtarı'!$A$2:$A$121,1)='Cevap Anahtarı'!$C$2:$C$121)))</f>
        <v/>
      </c>
      <c r="U311" s="14">
        <f>IF($B311="","",SUMPRODUCT(('Cevap Anahtarı'!$B$2:$B$121=T$2)*('Cevap Anahtarı'!$C$2:$C$121&lt;&gt;"")*(MID($D311,'Cevap Anahtarı'!$A$2:$A$121,1)&lt;&gt;"")*ISNUMBER(FIND(UPPER(MID($D311,'Cevap Anahtarı'!$A$2:$A$121,1)),"ABCDE"))*(MID($D311,'Cevap Anahtarı'!$A$2:$A$121,1)&lt;&gt;'Cevap Anahtarı'!$C$2:$C$121)))</f>
        <v/>
      </c>
      <c r="V311" s="15">
        <f>IF($B311="","",ROUND(T311-IF(Ayarlar!$B$6&gt;0,U311/Ayarlar!$B$6,0),2))</f>
        <v/>
      </c>
      <c r="W311" s="15">
        <f>IF($B311="","",G311+J311+M311+P311+S311+V311)</f>
        <v/>
      </c>
      <c r="X311" s="14">
        <f>IF($B311="","",RANK(W311,$W$4:$W$503))</f>
        <v/>
      </c>
    </row>
    <row r="312">
      <c r="E312" s="14">
        <f>IF($B312="","",SUMPRODUCT(('Cevap Anahtarı'!$B$2:$B$121=E$2)*('Cevap Anahtarı'!$C$2:$C$121&lt;&gt;"")*(MID($D312,'Cevap Anahtarı'!$A$2:$A$121,1)='Cevap Anahtarı'!$C$2:$C$121)))</f>
        <v/>
      </c>
      <c r="F312" s="14">
        <f>IF($B312="","",SUMPRODUCT(('Cevap Anahtarı'!$B$2:$B$121=E$2)*('Cevap Anahtarı'!$C$2:$C$121&lt;&gt;"")*(MID($D312,'Cevap Anahtarı'!$A$2:$A$121,1)&lt;&gt;"")*ISNUMBER(FIND(UPPER(MID($D312,'Cevap Anahtarı'!$A$2:$A$121,1)),"ABCDE"))*(MID($D312,'Cevap Anahtarı'!$A$2:$A$121,1)&lt;&gt;'Cevap Anahtarı'!$C$2:$C$121)))</f>
        <v/>
      </c>
      <c r="G312" s="15">
        <f>IF($B312="","",ROUND(E312-IF(Ayarlar!$B$6&gt;0,F312/Ayarlar!$B$6,0),2))</f>
        <v/>
      </c>
      <c r="H312" s="14">
        <f>IF($B312="","",SUMPRODUCT(('Cevap Anahtarı'!$B$2:$B$121=H$2)*('Cevap Anahtarı'!$C$2:$C$121&lt;&gt;"")*(MID($D312,'Cevap Anahtarı'!$A$2:$A$121,1)='Cevap Anahtarı'!$C$2:$C$121)))</f>
        <v/>
      </c>
      <c r="I312" s="14">
        <f>IF($B312="","",SUMPRODUCT(('Cevap Anahtarı'!$B$2:$B$121=H$2)*('Cevap Anahtarı'!$C$2:$C$121&lt;&gt;"")*(MID($D312,'Cevap Anahtarı'!$A$2:$A$121,1)&lt;&gt;"")*ISNUMBER(FIND(UPPER(MID($D312,'Cevap Anahtarı'!$A$2:$A$121,1)),"ABCDE"))*(MID($D312,'Cevap Anahtarı'!$A$2:$A$121,1)&lt;&gt;'Cevap Anahtarı'!$C$2:$C$121)))</f>
        <v/>
      </c>
      <c r="J312" s="15">
        <f>IF($B312="","",ROUND(H312-IF(Ayarlar!$B$6&gt;0,I312/Ayarlar!$B$6,0),2))</f>
        <v/>
      </c>
      <c r="K312" s="14">
        <f>IF($B312="","",SUMPRODUCT(('Cevap Anahtarı'!$B$2:$B$121=K$2)*('Cevap Anahtarı'!$C$2:$C$121&lt;&gt;"")*(MID($D312,'Cevap Anahtarı'!$A$2:$A$121,1)='Cevap Anahtarı'!$C$2:$C$121)))</f>
        <v/>
      </c>
      <c r="L312" s="14">
        <f>IF($B312="","",SUMPRODUCT(('Cevap Anahtarı'!$B$2:$B$121=K$2)*('Cevap Anahtarı'!$C$2:$C$121&lt;&gt;"")*(MID($D312,'Cevap Anahtarı'!$A$2:$A$121,1)&lt;&gt;"")*ISNUMBER(FIND(UPPER(MID($D312,'Cevap Anahtarı'!$A$2:$A$121,1)),"ABCDE"))*(MID($D312,'Cevap Anahtarı'!$A$2:$A$121,1)&lt;&gt;'Cevap Anahtarı'!$C$2:$C$121)))</f>
        <v/>
      </c>
      <c r="M312" s="15">
        <f>IF($B312="","",ROUND(K312-IF(Ayarlar!$B$6&gt;0,L312/Ayarlar!$B$6,0),2))</f>
        <v/>
      </c>
      <c r="N312" s="14">
        <f>IF($B312="","",SUMPRODUCT(('Cevap Anahtarı'!$B$2:$B$121=N$2)*('Cevap Anahtarı'!$C$2:$C$121&lt;&gt;"")*(MID($D312,'Cevap Anahtarı'!$A$2:$A$121,1)='Cevap Anahtarı'!$C$2:$C$121)))</f>
        <v/>
      </c>
      <c r="O312" s="14">
        <f>IF($B312="","",SUMPRODUCT(('Cevap Anahtarı'!$B$2:$B$121=N$2)*('Cevap Anahtarı'!$C$2:$C$121&lt;&gt;"")*(MID($D312,'Cevap Anahtarı'!$A$2:$A$121,1)&lt;&gt;"")*ISNUMBER(FIND(UPPER(MID($D312,'Cevap Anahtarı'!$A$2:$A$121,1)),"ABCDE"))*(MID($D312,'Cevap Anahtarı'!$A$2:$A$121,1)&lt;&gt;'Cevap Anahtarı'!$C$2:$C$121)))</f>
        <v/>
      </c>
      <c r="P312" s="15">
        <f>IF($B312="","",ROUND(N312-IF(Ayarlar!$B$6&gt;0,O312/Ayarlar!$B$6,0),2))</f>
        <v/>
      </c>
      <c r="Q312" s="14">
        <f>IF($B312="","",SUMPRODUCT(('Cevap Anahtarı'!$B$2:$B$121=Q$2)*('Cevap Anahtarı'!$C$2:$C$121&lt;&gt;"")*(MID($D312,'Cevap Anahtarı'!$A$2:$A$121,1)='Cevap Anahtarı'!$C$2:$C$121)))</f>
        <v/>
      </c>
      <c r="R312" s="14">
        <f>IF($B312="","",SUMPRODUCT(('Cevap Anahtarı'!$B$2:$B$121=Q$2)*('Cevap Anahtarı'!$C$2:$C$121&lt;&gt;"")*(MID($D312,'Cevap Anahtarı'!$A$2:$A$121,1)&lt;&gt;"")*ISNUMBER(FIND(UPPER(MID($D312,'Cevap Anahtarı'!$A$2:$A$121,1)),"ABCDE"))*(MID($D312,'Cevap Anahtarı'!$A$2:$A$121,1)&lt;&gt;'Cevap Anahtarı'!$C$2:$C$121)))</f>
        <v/>
      </c>
      <c r="S312" s="15">
        <f>IF($B312="","",ROUND(Q312-IF(Ayarlar!$B$6&gt;0,R312/Ayarlar!$B$6,0),2))</f>
        <v/>
      </c>
      <c r="T312" s="14">
        <f>IF($B312="","",SUMPRODUCT(('Cevap Anahtarı'!$B$2:$B$121=T$2)*('Cevap Anahtarı'!$C$2:$C$121&lt;&gt;"")*(MID($D312,'Cevap Anahtarı'!$A$2:$A$121,1)='Cevap Anahtarı'!$C$2:$C$121)))</f>
        <v/>
      </c>
      <c r="U312" s="14">
        <f>IF($B312="","",SUMPRODUCT(('Cevap Anahtarı'!$B$2:$B$121=T$2)*('Cevap Anahtarı'!$C$2:$C$121&lt;&gt;"")*(MID($D312,'Cevap Anahtarı'!$A$2:$A$121,1)&lt;&gt;"")*ISNUMBER(FIND(UPPER(MID($D312,'Cevap Anahtarı'!$A$2:$A$121,1)),"ABCDE"))*(MID($D312,'Cevap Anahtarı'!$A$2:$A$121,1)&lt;&gt;'Cevap Anahtarı'!$C$2:$C$121)))</f>
        <v/>
      </c>
      <c r="V312" s="15">
        <f>IF($B312="","",ROUND(T312-IF(Ayarlar!$B$6&gt;0,U312/Ayarlar!$B$6,0),2))</f>
        <v/>
      </c>
      <c r="W312" s="15">
        <f>IF($B312="","",G312+J312+M312+P312+S312+V312)</f>
        <v/>
      </c>
      <c r="X312" s="14">
        <f>IF($B312="","",RANK(W312,$W$4:$W$503))</f>
        <v/>
      </c>
    </row>
    <row r="313">
      <c r="E313" s="14">
        <f>IF($B313="","",SUMPRODUCT(('Cevap Anahtarı'!$B$2:$B$121=E$2)*('Cevap Anahtarı'!$C$2:$C$121&lt;&gt;"")*(MID($D313,'Cevap Anahtarı'!$A$2:$A$121,1)='Cevap Anahtarı'!$C$2:$C$121)))</f>
        <v/>
      </c>
      <c r="F313" s="14">
        <f>IF($B313="","",SUMPRODUCT(('Cevap Anahtarı'!$B$2:$B$121=E$2)*('Cevap Anahtarı'!$C$2:$C$121&lt;&gt;"")*(MID($D313,'Cevap Anahtarı'!$A$2:$A$121,1)&lt;&gt;"")*ISNUMBER(FIND(UPPER(MID($D313,'Cevap Anahtarı'!$A$2:$A$121,1)),"ABCDE"))*(MID($D313,'Cevap Anahtarı'!$A$2:$A$121,1)&lt;&gt;'Cevap Anahtarı'!$C$2:$C$121)))</f>
        <v/>
      </c>
      <c r="G313" s="15">
        <f>IF($B313="","",ROUND(E313-IF(Ayarlar!$B$6&gt;0,F313/Ayarlar!$B$6,0),2))</f>
        <v/>
      </c>
      <c r="H313" s="14">
        <f>IF($B313="","",SUMPRODUCT(('Cevap Anahtarı'!$B$2:$B$121=H$2)*('Cevap Anahtarı'!$C$2:$C$121&lt;&gt;"")*(MID($D313,'Cevap Anahtarı'!$A$2:$A$121,1)='Cevap Anahtarı'!$C$2:$C$121)))</f>
        <v/>
      </c>
      <c r="I313" s="14">
        <f>IF($B313="","",SUMPRODUCT(('Cevap Anahtarı'!$B$2:$B$121=H$2)*('Cevap Anahtarı'!$C$2:$C$121&lt;&gt;"")*(MID($D313,'Cevap Anahtarı'!$A$2:$A$121,1)&lt;&gt;"")*ISNUMBER(FIND(UPPER(MID($D313,'Cevap Anahtarı'!$A$2:$A$121,1)),"ABCDE"))*(MID($D313,'Cevap Anahtarı'!$A$2:$A$121,1)&lt;&gt;'Cevap Anahtarı'!$C$2:$C$121)))</f>
        <v/>
      </c>
      <c r="J313" s="15">
        <f>IF($B313="","",ROUND(H313-IF(Ayarlar!$B$6&gt;0,I313/Ayarlar!$B$6,0),2))</f>
        <v/>
      </c>
      <c r="K313" s="14">
        <f>IF($B313="","",SUMPRODUCT(('Cevap Anahtarı'!$B$2:$B$121=K$2)*('Cevap Anahtarı'!$C$2:$C$121&lt;&gt;"")*(MID($D313,'Cevap Anahtarı'!$A$2:$A$121,1)='Cevap Anahtarı'!$C$2:$C$121)))</f>
        <v/>
      </c>
      <c r="L313" s="14">
        <f>IF($B313="","",SUMPRODUCT(('Cevap Anahtarı'!$B$2:$B$121=K$2)*('Cevap Anahtarı'!$C$2:$C$121&lt;&gt;"")*(MID($D313,'Cevap Anahtarı'!$A$2:$A$121,1)&lt;&gt;"")*ISNUMBER(FIND(UPPER(MID($D313,'Cevap Anahtarı'!$A$2:$A$121,1)),"ABCDE"))*(MID($D313,'Cevap Anahtarı'!$A$2:$A$121,1)&lt;&gt;'Cevap Anahtarı'!$C$2:$C$121)))</f>
        <v/>
      </c>
      <c r="M313" s="15">
        <f>IF($B313="","",ROUND(K313-IF(Ayarlar!$B$6&gt;0,L313/Ayarlar!$B$6,0),2))</f>
        <v/>
      </c>
      <c r="N313" s="14">
        <f>IF($B313="","",SUMPRODUCT(('Cevap Anahtarı'!$B$2:$B$121=N$2)*('Cevap Anahtarı'!$C$2:$C$121&lt;&gt;"")*(MID($D313,'Cevap Anahtarı'!$A$2:$A$121,1)='Cevap Anahtarı'!$C$2:$C$121)))</f>
        <v/>
      </c>
      <c r="O313" s="14">
        <f>IF($B313="","",SUMPRODUCT(('Cevap Anahtarı'!$B$2:$B$121=N$2)*('Cevap Anahtarı'!$C$2:$C$121&lt;&gt;"")*(MID($D313,'Cevap Anahtarı'!$A$2:$A$121,1)&lt;&gt;"")*ISNUMBER(FIND(UPPER(MID($D313,'Cevap Anahtarı'!$A$2:$A$121,1)),"ABCDE"))*(MID($D313,'Cevap Anahtarı'!$A$2:$A$121,1)&lt;&gt;'Cevap Anahtarı'!$C$2:$C$121)))</f>
        <v/>
      </c>
      <c r="P313" s="15">
        <f>IF($B313="","",ROUND(N313-IF(Ayarlar!$B$6&gt;0,O313/Ayarlar!$B$6,0),2))</f>
        <v/>
      </c>
      <c r="Q313" s="14">
        <f>IF($B313="","",SUMPRODUCT(('Cevap Anahtarı'!$B$2:$B$121=Q$2)*('Cevap Anahtarı'!$C$2:$C$121&lt;&gt;"")*(MID($D313,'Cevap Anahtarı'!$A$2:$A$121,1)='Cevap Anahtarı'!$C$2:$C$121)))</f>
        <v/>
      </c>
      <c r="R313" s="14">
        <f>IF($B313="","",SUMPRODUCT(('Cevap Anahtarı'!$B$2:$B$121=Q$2)*('Cevap Anahtarı'!$C$2:$C$121&lt;&gt;"")*(MID($D313,'Cevap Anahtarı'!$A$2:$A$121,1)&lt;&gt;"")*ISNUMBER(FIND(UPPER(MID($D313,'Cevap Anahtarı'!$A$2:$A$121,1)),"ABCDE"))*(MID($D313,'Cevap Anahtarı'!$A$2:$A$121,1)&lt;&gt;'Cevap Anahtarı'!$C$2:$C$121)))</f>
        <v/>
      </c>
      <c r="S313" s="15">
        <f>IF($B313="","",ROUND(Q313-IF(Ayarlar!$B$6&gt;0,R313/Ayarlar!$B$6,0),2))</f>
        <v/>
      </c>
      <c r="T313" s="14">
        <f>IF($B313="","",SUMPRODUCT(('Cevap Anahtarı'!$B$2:$B$121=T$2)*('Cevap Anahtarı'!$C$2:$C$121&lt;&gt;"")*(MID($D313,'Cevap Anahtarı'!$A$2:$A$121,1)='Cevap Anahtarı'!$C$2:$C$121)))</f>
        <v/>
      </c>
      <c r="U313" s="14">
        <f>IF($B313="","",SUMPRODUCT(('Cevap Anahtarı'!$B$2:$B$121=T$2)*('Cevap Anahtarı'!$C$2:$C$121&lt;&gt;"")*(MID($D313,'Cevap Anahtarı'!$A$2:$A$121,1)&lt;&gt;"")*ISNUMBER(FIND(UPPER(MID($D313,'Cevap Anahtarı'!$A$2:$A$121,1)),"ABCDE"))*(MID($D313,'Cevap Anahtarı'!$A$2:$A$121,1)&lt;&gt;'Cevap Anahtarı'!$C$2:$C$121)))</f>
        <v/>
      </c>
      <c r="V313" s="15">
        <f>IF($B313="","",ROUND(T313-IF(Ayarlar!$B$6&gt;0,U313/Ayarlar!$B$6,0),2))</f>
        <v/>
      </c>
      <c r="W313" s="15">
        <f>IF($B313="","",G313+J313+M313+P313+S313+V313)</f>
        <v/>
      </c>
      <c r="X313" s="14">
        <f>IF($B313="","",RANK(W313,$W$4:$W$503))</f>
        <v/>
      </c>
    </row>
    <row r="314">
      <c r="E314" s="14">
        <f>IF($B314="","",SUMPRODUCT(('Cevap Anahtarı'!$B$2:$B$121=E$2)*('Cevap Anahtarı'!$C$2:$C$121&lt;&gt;"")*(MID($D314,'Cevap Anahtarı'!$A$2:$A$121,1)='Cevap Anahtarı'!$C$2:$C$121)))</f>
        <v/>
      </c>
      <c r="F314" s="14">
        <f>IF($B314="","",SUMPRODUCT(('Cevap Anahtarı'!$B$2:$B$121=E$2)*('Cevap Anahtarı'!$C$2:$C$121&lt;&gt;"")*(MID($D314,'Cevap Anahtarı'!$A$2:$A$121,1)&lt;&gt;"")*ISNUMBER(FIND(UPPER(MID($D314,'Cevap Anahtarı'!$A$2:$A$121,1)),"ABCDE"))*(MID($D314,'Cevap Anahtarı'!$A$2:$A$121,1)&lt;&gt;'Cevap Anahtarı'!$C$2:$C$121)))</f>
        <v/>
      </c>
      <c r="G314" s="15">
        <f>IF($B314="","",ROUND(E314-IF(Ayarlar!$B$6&gt;0,F314/Ayarlar!$B$6,0),2))</f>
        <v/>
      </c>
      <c r="H314" s="14">
        <f>IF($B314="","",SUMPRODUCT(('Cevap Anahtarı'!$B$2:$B$121=H$2)*('Cevap Anahtarı'!$C$2:$C$121&lt;&gt;"")*(MID($D314,'Cevap Anahtarı'!$A$2:$A$121,1)='Cevap Anahtarı'!$C$2:$C$121)))</f>
        <v/>
      </c>
      <c r="I314" s="14">
        <f>IF($B314="","",SUMPRODUCT(('Cevap Anahtarı'!$B$2:$B$121=H$2)*('Cevap Anahtarı'!$C$2:$C$121&lt;&gt;"")*(MID($D314,'Cevap Anahtarı'!$A$2:$A$121,1)&lt;&gt;"")*ISNUMBER(FIND(UPPER(MID($D314,'Cevap Anahtarı'!$A$2:$A$121,1)),"ABCDE"))*(MID($D314,'Cevap Anahtarı'!$A$2:$A$121,1)&lt;&gt;'Cevap Anahtarı'!$C$2:$C$121)))</f>
        <v/>
      </c>
      <c r="J314" s="15">
        <f>IF($B314="","",ROUND(H314-IF(Ayarlar!$B$6&gt;0,I314/Ayarlar!$B$6,0),2))</f>
        <v/>
      </c>
      <c r="K314" s="14">
        <f>IF($B314="","",SUMPRODUCT(('Cevap Anahtarı'!$B$2:$B$121=K$2)*('Cevap Anahtarı'!$C$2:$C$121&lt;&gt;"")*(MID($D314,'Cevap Anahtarı'!$A$2:$A$121,1)='Cevap Anahtarı'!$C$2:$C$121)))</f>
        <v/>
      </c>
      <c r="L314" s="14">
        <f>IF($B314="","",SUMPRODUCT(('Cevap Anahtarı'!$B$2:$B$121=K$2)*('Cevap Anahtarı'!$C$2:$C$121&lt;&gt;"")*(MID($D314,'Cevap Anahtarı'!$A$2:$A$121,1)&lt;&gt;"")*ISNUMBER(FIND(UPPER(MID($D314,'Cevap Anahtarı'!$A$2:$A$121,1)),"ABCDE"))*(MID($D314,'Cevap Anahtarı'!$A$2:$A$121,1)&lt;&gt;'Cevap Anahtarı'!$C$2:$C$121)))</f>
        <v/>
      </c>
      <c r="M314" s="15">
        <f>IF($B314="","",ROUND(K314-IF(Ayarlar!$B$6&gt;0,L314/Ayarlar!$B$6,0),2))</f>
        <v/>
      </c>
      <c r="N314" s="14">
        <f>IF($B314="","",SUMPRODUCT(('Cevap Anahtarı'!$B$2:$B$121=N$2)*('Cevap Anahtarı'!$C$2:$C$121&lt;&gt;"")*(MID($D314,'Cevap Anahtarı'!$A$2:$A$121,1)='Cevap Anahtarı'!$C$2:$C$121)))</f>
        <v/>
      </c>
      <c r="O314" s="14">
        <f>IF($B314="","",SUMPRODUCT(('Cevap Anahtarı'!$B$2:$B$121=N$2)*('Cevap Anahtarı'!$C$2:$C$121&lt;&gt;"")*(MID($D314,'Cevap Anahtarı'!$A$2:$A$121,1)&lt;&gt;"")*ISNUMBER(FIND(UPPER(MID($D314,'Cevap Anahtarı'!$A$2:$A$121,1)),"ABCDE"))*(MID($D314,'Cevap Anahtarı'!$A$2:$A$121,1)&lt;&gt;'Cevap Anahtarı'!$C$2:$C$121)))</f>
        <v/>
      </c>
      <c r="P314" s="15">
        <f>IF($B314="","",ROUND(N314-IF(Ayarlar!$B$6&gt;0,O314/Ayarlar!$B$6,0),2))</f>
        <v/>
      </c>
      <c r="Q314" s="14">
        <f>IF($B314="","",SUMPRODUCT(('Cevap Anahtarı'!$B$2:$B$121=Q$2)*('Cevap Anahtarı'!$C$2:$C$121&lt;&gt;"")*(MID($D314,'Cevap Anahtarı'!$A$2:$A$121,1)='Cevap Anahtarı'!$C$2:$C$121)))</f>
        <v/>
      </c>
      <c r="R314" s="14">
        <f>IF($B314="","",SUMPRODUCT(('Cevap Anahtarı'!$B$2:$B$121=Q$2)*('Cevap Anahtarı'!$C$2:$C$121&lt;&gt;"")*(MID($D314,'Cevap Anahtarı'!$A$2:$A$121,1)&lt;&gt;"")*ISNUMBER(FIND(UPPER(MID($D314,'Cevap Anahtarı'!$A$2:$A$121,1)),"ABCDE"))*(MID($D314,'Cevap Anahtarı'!$A$2:$A$121,1)&lt;&gt;'Cevap Anahtarı'!$C$2:$C$121)))</f>
        <v/>
      </c>
      <c r="S314" s="15">
        <f>IF($B314="","",ROUND(Q314-IF(Ayarlar!$B$6&gt;0,R314/Ayarlar!$B$6,0),2))</f>
        <v/>
      </c>
      <c r="T314" s="14">
        <f>IF($B314="","",SUMPRODUCT(('Cevap Anahtarı'!$B$2:$B$121=T$2)*('Cevap Anahtarı'!$C$2:$C$121&lt;&gt;"")*(MID($D314,'Cevap Anahtarı'!$A$2:$A$121,1)='Cevap Anahtarı'!$C$2:$C$121)))</f>
        <v/>
      </c>
      <c r="U314" s="14">
        <f>IF($B314="","",SUMPRODUCT(('Cevap Anahtarı'!$B$2:$B$121=T$2)*('Cevap Anahtarı'!$C$2:$C$121&lt;&gt;"")*(MID($D314,'Cevap Anahtarı'!$A$2:$A$121,1)&lt;&gt;"")*ISNUMBER(FIND(UPPER(MID($D314,'Cevap Anahtarı'!$A$2:$A$121,1)),"ABCDE"))*(MID($D314,'Cevap Anahtarı'!$A$2:$A$121,1)&lt;&gt;'Cevap Anahtarı'!$C$2:$C$121)))</f>
        <v/>
      </c>
      <c r="V314" s="15">
        <f>IF($B314="","",ROUND(T314-IF(Ayarlar!$B$6&gt;0,U314/Ayarlar!$B$6,0),2))</f>
        <v/>
      </c>
      <c r="W314" s="15">
        <f>IF($B314="","",G314+J314+M314+P314+S314+V314)</f>
        <v/>
      </c>
      <c r="X314" s="14">
        <f>IF($B314="","",RANK(W314,$W$4:$W$503))</f>
        <v/>
      </c>
    </row>
    <row r="315">
      <c r="E315" s="14">
        <f>IF($B315="","",SUMPRODUCT(('Cevap Anahtarı'!$B$2:$B$121=E$2)*('Cevap Anahtarı'!$C$2:$C$121&lt;&gt;"")*(MID($D315,'Cevap Anahtarı'!$A$2:$A$121,1)='Cevap Anahtarı'!$C$2:$C$121)))</f>
        <v/>
      </c>
      <c r="F315" s="14">
        <f>IF($B315="","",SUMPRODUCT(('Cevap Anahtarı'!$B$2:$B$121=E$2)*('Cevap Anahtarı'!$C$2:$C$121&lt;&gt;"")*(MID($D315,'Cevap Anahtarı'!$A$2:$A$121,1)&lt;&gt;"")*ISNUMBER(FIND(UPPER(MID($D315,'Cevap Anahtarı'!$A$2:$A$121,1)),"ABCDE"))*(MID($D315,'Cevap Anahtarı'!$A$2:$A$121,1)&lt;&gt;'Cevap Anahtarı'!$C$2:$C$121)))</f>
        <v/>
      </c>
      <c r="G315" s="15">
        <f>IF($B315="","",ROUND(E315-IF(Ayarlar!$B$6&gt;0,F315/Ayarlar!$B$6,0),2))</f>
        <v/>
      </c>
      <c r="H315" s="14">
        <f>IF($B315="","",SUMPRODUCT(('Cevap Anahtarı'!$B$2:$B$121=H$2)*('Cevap Anahtarı'!$C$2:$C$121&lt;&gt;"")*(MID($D315,'Cevap Anahtarı'!$A$2:$A$121,1)='Cevap Anahtarı'!$C$2:$C$121)))</f>
        <v/>
      </c>
      <c r="I315" s="14">
        <f>IF($B315="","",SUMPRODUCT(('Cevap Anahtarı'!$B$2:$B$121=H$2)*('Cevap Anahtarı'!$C$2:$C$121&lt;&gt;"")*(MID($D315,'Cevap Anahtarı'!$A$2:$A$121,1)&lt;&gt;"")*ISNUMBER(FIND(UPPER(MID($D315,'Cevap Anahtarı'!$A$2:$A$121,1)),"ABCDE"))*(MID($D315,'Cevap Anahtarı'!$A$2:$A$121,1)&lt;&gt;'Cevap Anahtarı'!$C$2:$C$121)))</f>
        <v/>
      </c>
      <c r="J315" s="15">
        <f>IF($B315="","",ROUND(H315-IF(Ayarlar!$B$6&gt;0,I315/Ayarlar!$B$6,0),2))</f>
        <v/>
      </c>
      <c r="K315" s="14">
        <f>IF($B315="","",SUMPRODUCT(('Cevap Anahtarı'!$B$2:$B$121=K$2)*('Cevap Anahtarı'!$C$2:$C$121&lt;&gt;"")*(MID($D315,'Cevap Anahtarı'!$A$2:$A$121,1)='Cevap Anahtarı'!$C$2:$C$121)))</f>
        <v/>
      </c>
      <c r="L315" s="14">
        <f>IF($B315="","",SUMPRODUCT(('Cevap Anahtarı'!$B$2:$B$121=K$2)*('Cevap Anahtarı'!$C$2:$C$121&lt;&gt;"")*(MID($D315,'Cevap Anahtarı'!$A$2:$A$121,1)&lt;&gt;"")*ISNUMBER(FIND(UPPER(MID($D315,'Cevap Anahtarı'!$A$2:$A$121,1)),"ABCDE"))*(MID($D315,'Cevap Anahtarı'!$A$2:$A$121,1)&lt;&gt;'Cevap Anahtarı'!$C$2:$C$121)))</f>
        <v/>
      </c>
      <c r="M315" s="15">
        <f>IF($B315="","",ROUND(K315-IF(Ayarlar!$B$6&gt;0,L315/Ayarlar!$B$6,0),2))</f>
        <v/>
      </c>
      <c r="N315" s="14">
        <f>IF($B315="","",SUMPRODUCT(('Cevap Anahtarı'!$B$2:$B$121=N$2)*('Cevap Anahtarı'!$C$2:$C$121&lt;&gt;"")*(MID($D315,'Cevap Anahtarı'!$A$2:$A$121,1)='Cevap Anahtarı'!$C$2:$C$121)))</f>
        <v/>
      </c>
      <c r="O315" s="14">
        <f>IF($B315="","",SUMPRODUCT(('Cevap Anahtarı'!$B$2:$B$121=N$2)*('Cevap Anahtarı'!$C$2:$C$121&lt;&gt;"")*(MID($D315,'Cevap Anahtarı'!$A$2:$A$121,1)&lt;&gt;"")*ISNUMBER(FIND(UPPER(MID($D315,'Cevap Anahtarı'!$A$2:$A$121,1)),"ABCDE"))*(MID($D315,'Cevap Anahtarı'!$A$2:$A$121,1)&lt;&gt;'Cevap Anahtarı'!$C$2:$C$121)))</f>
        <v/>
      </c>
      <c r="P315" s="15">
        <f>IF($B315="","",ROUND(N315-IF(Ayarlar!$B$6&gt;0,O315/Ayarlar!$B$6,0),2))</f>
        <v/>
      </c>
      <c r="Q315" s="14">
        <f>IF($B315="","",SUMPRODUCT(('Cevap Anahtarı'!$B$2:$B$121=Q$2)*('Cevap Anahtarı'!$C$2:$C$121&lt;&gt;"")*(MID($D315,'Cevap Anahtarı'!$A$2:$A$121,1)='Cevap Anahtarı'!$C$2:$C$121)))</f>
        <v/>
      </c>
      <c r="R315" s="14">
        <f>IF($B315="","",SUMPRODUCT(('Cevap Anahtarı'!$B$2:$B$121=Q$2)*('Cevap Anahtarı'!$C$2:$C$121&lt;&gt;"")*(MID($D315,'Cevap Anahtarı'!$A$2:$A$121,1)&lt;&gt;"")*ISNUMBER(FIND(UPPER(MID($D315,'Cevap Anahtarı'!$A$2:$A$121,1)),"ABCDE"))*(MID($D315,'Cevap Anahtarı'!$A$2:$A$121,1)&lt;&gt;'Cevap Anahtarı'!$C$2:$C$121)))</f>
        <v/>
      </c>
      <c r="S315" s="15">
        <f>IF($B315="","",ROUND(Q315-IF(Ayarlar!$B$6&gt;0,R315/Ayarlar!$B$6,0),2))</f>
        <v/>
      </c>
      <c r="T315" s="14">
        <f>IF($B315="","",SUMPRODUCT(('Cevap Anahtarı'!$B$2:$B$121=T$2)*('Cevap Anahtarı'!$C$2:$C$121&lt;&gt;"")*(MID($D315,'Cevap Anahtarı'!$A$2:$A$121,1)='Cevap Anahtarı'!$C$2:$C$121)))</f>
        <v/>
      </c>
      <c r="U315" s="14">
        <f>IF($B315="","",SUMPRODUCT(('Cevap Anahtarı'!$B$2:$B$121=T$2)*('Cevap Anahtarı'!$C$2:$C$121&lt;&gt;"")*(MID($D315,'Cevap Anahtarı'!$A$2:$A$121,1)&lt;&gt;"")*ISNUMBER(FIND(UPPER(MID($D315,'Cevap Anahtarı'!$A$2:$A$121,1)),"ABCDE"))*(MID($D315,'Cevap Anahtarı'!$A$2:$A$121,1)&lt;&gt;'Cevap Anahtarı'!$C$2:$C$121)))</f>
        <v/>
      </c>
      <c r="V315" s="15">
        <f>IF($B315="","",ROUND(T315-IF(Ayarlar!$B$6&gt;0,U315/Ayarlar!$B$6,0),2))</f>
        <v/>
      </c>
      <c r="W315" s="15">
        <f>IF($B315="","",G315+J315+M315+P315+S315+V315)</f>
        <v/>
      </c>
      <c r="X315" s="14">
        <f>IF($B315="","",RANK(W315,$W$4:$W$503))</f>
        <v/>
      </c>
    </row>
    <row r="316">
      <c r="E316" s="14">
        <f>IF($B316="","",SUMPRODUCT(('Cevap Anahtarı'!$B$2:$B$121=E$2)*('Cevap Anahtarı'!$C$2:$C$121&lt;&gt;"")*(MID($D316,'Cevap Anahtarı'!$A$2:$A$121,1)='Cevap Anahtarı'!$C$2:$C$121)))</f>
        <v/>
      </c>
      <c r="F316" s="14">
        <f>IF($B316="","",SUMPRODUCT(('Cevap Anahtarı'!$B$2:$B$121=E$2)*('Cevap Anahtarı'!$C$2:$C$121&lt;&gt;"")*(MID($D316,'Cevap Anahtarı'!$A$2:$A$121,1)&lt;&gt;"")*ISNUMBER(FIND(UPPER(MID($D316,'Cevap Anahtarı'!$A$2:$A$121,1)),"ABCDE"))*(MID($D316,'Cevap Anahtarı'!$A$2:$A$121,1)&lt;&gt;'Cevap Anahtarı'!$C$2:$C$121)))</f>
        <v/>
      </c>
      <c r="G316" s="15">
        <f>IF($B316="","",ROUND(E316-IF(Ayarlar!$B$6&gt;0,F316/Ayarlar!$B$6,0),2))</f>
        <v/>
      </c>
      <c r="H316" s="14">
        <f>IF($B316="","",SUMPRODUCT(('Cevap Anahtarı'!$B$2:$B$121=H$2)*('Cevap Anahtarı'!$C$2:$C$121&lt;&gt;"")*(MID($D316,'Cevap Anahtarı'!$A$2:$A$121,1)='Cevap Anahtarı'!$C$2:$C$121)))</f>
        <v/>
      </c>
      <c r="I316" s="14">
        <f>IF($B316="","",SUMPRODUCT(('Cevap Anahtarı'!$B$2:$B$121=H$2)*('Cevap Anahtarı'!$C$2:$C$121&lt;&gt;"")*(MID($D316,'Cevap Anahtarı'!$A$2:$A$121,1)&lt;&gt;"")*ISNUMBER(FIND(UPPER(MID($D316,'Cevap Anahtarı'!$A$2:$A$121,1)),"ABCDE"))*(MID($D316,'Cevap Anahtarı'!$A$2:$A$121,1)&lt;&gt;'Cevap Anahtarı'!$C$2:$C$121)))</f>
        <v/>
      </c>
      <c r="J316" s="15">
        <f>IF($B316="","",ROUND(H316-IF(Ayarlar!$B$6&gt;0,I316/Ayarlar!$B$6,0),2))</f>
        <v/>
      </c>
      <c r="K316" s="14">
        <f>IF($B316="","",SUMPRODUCT(('Cevap Anahtarı'!$B$2:$B$121=K$2)*('Cevap Anahtarı'!$C$2:$C$121&lt;&gt;"")*(MID($D316,'Cevap Anahtarı'!$A$2:$A$121,1)='Cevap Anahtarı'!$C$2:$C$121)))</f>
        <v/>
      </c>
      <c r="L316" s="14">
        <f>IF($B316="","",SUMPRODUCT(('Cevap Anahtarı'!$B$2:$B$121=K$2)*('Cevap Anahtarı'!$C$2:$C$121&lt;&gt;"")*(MID($D316,'Cevap Anahtarı'!$A$2:$A$121,1)&lt;&gt;"")*ISNUMBER(FIND(UPPER(MID($D316,'Cevap Anahtarı'!$A$2:$A$121,1)),"ABCDE"))*(MID($D316,'Cevap Anahtarı'!$A$2:$A$121,1)&lt;&gt;'Cevap Anahtarı'!$C$2:$C$121)))</f>
        <v/>
      </c>
      <c r="M316" s="15">
        <f>IF($B316="","",ROUND(K316-IF(Ayarlar!$B$6&gt;0,L316/Ayarlar!$B$6,0),2))</f>
        <v/>
      </c>
      <c r="N316" s="14">
        <f>IF($B316="","",SUMPRODUCT(('Cevap Anahtarı'!$B$2:$B$121=N$2)*('Cevap Anahtarı'!$C$2:$C$121&lt;&gt;"")*(MID($D316,'Cevap Anahtarı'!$A$2:$A$121,1)='Cevap Anahtarı'!$C$2:$C$121)))</f>
        <v/>
      </c>
      <c r="O316" s="14">
        <f>IF($B316="","",SUMPRODUCT(('Cevap Anahtarı'!$B$2:$B$121=N$2)*('Cevap Anahtarı'!$C$2:$C$121&lt;&gt;"")*(MID($D316,'Cevap Anahtarı'!$A$2:$A$121,1)&lt;&gt;"")*ISNUMBER(FIND(UPPER(MID($D316,'Cevap Anahtarı'!$A$2:$A$121,1)),"ABCDE"))*(MID($D316,'Cevap Anahtarı'!$A$2:$A$121,1)&lt;&gt;'Cevap Anahtarı'!$C$2:$C$121)))</f>
        <v/>
      </c>
      <c r="P316" s="15">
        <f>IF($B316="","",ROUND(N316-IF(Ayarlar!$B$6&gt;0,O316/Ayarlar!$B$6,0),2))</f>
        <v/>
      </c>
      <c r="Q316" s="14">
        <f>IF($B316="","",SUMPRODUCT(('Cevap Anahtarı'!$B$2:$B$121=Q$2)*('Cevap Anahtarı'!$C$2:$C$121&lt;&gt;"")*(MID($D316,'Cevap Anahtarı'!$A$2:$A$121,1)='Cevap Anahtarı'!$C$2:$C$121)))</f>
        <v/>
      </c>
      <c r="R316" s="14">
        <f>IF($B316="","",SUMPRODUCT(('Cevap Anahtarı'!$B$2:$B$121=Q$2)*('Cevap Anahtarı'!$C$2:$C$121&lt;&gt;"")*(MID($D316,'Cevap Anahtarı'!$A$2:$A$121,1)&lt;&gt;"")*ISNUMBER(FIND(UPPER(MID($D316,'Cevap Anahtarı'!$A$2:$A$121,1)),"ABCDE"))*(MID($D316,'Cevap Anahtarı'!$A$2:$A$121,1)&lt;&gt;'Cevap Anahtarı'!$C$2:$C$121)))</f>
        <v/>
      </c>
      <c r="S316" s="15">
        <f>IF($B316="","",ROUND(Q316-IF(Ayarlar!$B$6&gt;0,R316/Ayarlar!$B$6,0),2))</f>
        <v/>
      </c>
      <c r="T316" s="14">
        <f>IF($B316="","",SUMPRODUCT(('Cevap Anahtarı'!$B$2:$B$121=T$2)*('Cevap Anahtarı'!$C$2:$C$121&lt;&gt;"")*(MID($D316,'Cevap Anahtarı'!$A$2:$A$121,1)='Cevap Anahtarı'!$C$2:$C$121)))</f>
        <v/>
      </c>
      <c r="U316" s="14">
        <f>IF($B316="","",SUMPRODUCT(('Cevap Anahtarı'!$B$2:$B$121=T$2)*('Cevap Anahtarı'!$C$2:$C$121&lt;&gt;"")*(MID($D316,'Cevap Anahtarı'!$A$2:$A$121,1)&lt;&gt;"")*ISNUMBER(FIND(UPPER(MID($D316,'Cevap Anahtarı'!$A$2:$A$121,1)),"ABCDE"))*(MID($D316,'Cevap Anahtarı'!$A$2:$A$121,1)&lt;&gt;'Cevap Anahtarı'!$C$2:$C$121)))</f>
        <v/>
      </c>
      <c r="V316" s="15">
        <f>IF($B316="","",ROUND(T316-IF(Ayarlar!$B$6&gt;0,U316/Ayarlar!$B$6,0),2))</f>
        <v/>
      </c>
      <c r="W316" s="15">
        <f>IF($B316="","",G316+J316+M316+P316+S316+V316)</f>
        <v/>
      </c>
      <c r="X316" s="14">
        <f>IF($B316="","",RANK(W316,$W$4:$W$503))</f>
        <v/>
      </c>
    </row>
    <row r="317">
      <c r="E317" s="14">
        <f>IF($B317="","",SUMPRODUCT(('Cevap Anahtarı'!$B$2:$B$121=E$2)*('Cevap Anahtarı'!$C$2:$C$121&lt;&gt;"")*(MID($D317,'Cevap Anahtarı'!$A$2:$A$121,1)='Cevap Anahtarı'!$C$2:$C$121)))</f>
        <v/>
      </c>
      <c r="F317" s="14">
        <f>IF($B317="","",SUMPRODUCT(('Cevap Anahtarı'!$B$2:$B$121=E$2)*('Cevap Anahtarı'!$C$2:$C$121&lt;&gt;"")*(MID($D317,'Cevap Anahtarı'!$A$2:$A$121,1)&lt;&gt;"")*ISNUMBER(FIND(UPPER(MID($D317,'Cevap Anahtarı'!$A$2:$A$121,1)),"ABCDE"))*(MID($D317,'Cevap Anahtarı'!$A$2:$A$121,1)&lt;&gt;'Cevap Anahtarı'!$C$2:$C$121)))</f>
        <v/>
      </c>
      <c r="G317" s="15">
        <f>IF($B317="","",ROUND(E317-IF(Ayarlar!$B$6&gt;0,F317/Ayarlar!$B$6,0),2))</f>
        <v/>
      </c>
      <c r="H317" s="14">
        <f>IF($B317="","",SUMPRODUCT(('Cevap Anahtarı'!$B$2:$B$121=H$2)*('Cevap Anahtarı'!$C$2:$C$121&lt;&gt;"")*(MID($D317,'Cevap Anahtarı'!$A$2:$A$121,1)='Cevap Anahtarı'!$C$2:$C$121)))</f>
        <v/>
      </c>
      <c r="I317" s="14">
        <f>IF($B317="","",SUMPRODUCT(('Cevap Anahtarı'!$B$2:$B$121=H$2)*('Cevap Anahtarı'!$C$2:$C$121&lt;&gt;"")*(MID($D317,'Cevap Anahtarı'!$A$2:$A$121,1)&lt;&gt;"")*ISNUMBER(FIND(UPPER(MID($D317,'Cevap Anahtarı'!$A$2:$A$121,1)),"ABCDE"))*(MID($D317,'Cevap Anahtarı'!$A$2:$A$121,1)&lt;&gt;'Cevap Anahtarı'!$C$2:$C$121)))</f>
        <v/>
      </c>
      <c r="J317" s="15">
        <f>IF($B317="","",ROUND(H317-IF(Ayarlar!$B$6&gt;0,I317/Ayarlar!$B$6,0),2))</f>
        <v/>
      </c>
      <c r="K317" s="14">
        <f>IF($B317="","",SUMPRODUCT(('Cevap Anahtarı'!$B$2:$B$121=K$2)*('Cevap Anahtarı'!$C$2:$C$121&lt;&gt;"")*(MID($D317,'Cevap Anahtarı'!$A$2:$A$121,1)='Cevap Anahtarı'!$C$2:$C$121)))</f>
        <v/>
      </c>
      <c r="L317" s="14">
        <f>IF($B317="","",SUMPRODUCT(('Cevap Anahtarı'!$B$2:$B$121=K$2)*('Cevap Anahtarı'!$C$2:$C$121&lt;&gt;"")*(MID($D317,'Cevap Anahtarı'!$A$2:$A$121,1)&lt;&gt;"")*ISNUMBER(FIND(UPPER(MID($D317,'Cevap Anahtarı'!$A$2:$A$121,1)),"ABCDE"))*(MID($D317,'Cevap Anahtarı'!$A$2:$A$121,1)&lt;&gt;'Cevap Anahtarı'!$C$2:$C$121)))</f>
        <v/>
      </c>
      <c r="M317" s="15">
        <f>IF($B317="","",ROUND(K317-IF(Ayarlar!$B$6&gt;0,L317/Ayarlar!$B$6,0),2))</f>
        <v/>
      </c>
      <c r="N317" s="14">
        <f>IF($B317="","",SUMPRODUCT(('Cevap Anahtarı'!$B$2:$B$121=N$2)*('Cevap Anahtarı'!$C$2:$C$121&lt;&gt;"")*(MID($D317,'Cevap Anahtarı'!$A$2:$A$121,1)='Cevap Anahtarı'!$C$2:$C$121)))</f>
        <v/>
      </c>
      <c r="O317" s="14">
        <f>IF($B317="","",SUMPRODUCT(('Cevap Anahtarı'!$B$2:$B$121=N$2)*('Cevap Anahtarı'!$C$2:$C$121&lt;&gt;"")*(MID($D317,'Cevap Anahtarı'!$A$2:$A$121,1)&lt;&gt;"")*ISNUMBER(FIND(UPPER(MID($D317,'Cevap Anahtarı'!$A$2:$A$121,1)),"ABCDE"))*(MID($D317,'Cevap Anahtarı'!$A$2:$A$121,1)&lt;&gt;'Cevap Anahtarı'!$C$2:$C$121)))</f>
        <v/>
      </c>
      <c r="P317" s="15">
        <f>IF($B317="","",ROUND(N317-IF(Ayarlar!$B$6&gt;0,O317/Ayarlar!$B$6,0),2))</f>
        <v/>
      </c>
      <c r="Q317" s="14">
        <f>IF($B317="","",SUMPRODUCT(('Cevap Anahtarı'!$B$2:$B$121=Q$2)*('Cevap Anahtarı'!$C$2:$C$121&lt;&gt;"")*(MID($D317,'Cevap Anahtarı'!$A$2:$A$121,1)='Cevap Anahtarı'!$C$2:$C$121)))</f>
        <v/>
      </c>
      <c r="R317" s="14">
        <f>IF($B317="","",SUMPRODUCT(('Cevap Anahtarı'!$B$2:$B$121=Q$2)*('Cevap Anahtarı'!$C$2:$C$121&lt;&gt;"")*(MID($D317,'Cevap Anahtarı'!$A$2:$A$121,1)&lt;&gt;"")*ISNUMBER(FIND(UPPER(MID($D317,'Cevap Anahtarı'!$A$2:$A$121,1)),"ABCDE"))*(MID($D317,'Cevap Anahtarı'!$A$2:$A$121,1)&lt;&gt;'Cevap Anahtarı'!$C$2:$C$121)))</f>
        <v/>
      </c>
      <c r="S317" s="15">
        <f>IF($B317="","",ROUND(Q317-IF(Ayarlar!$B$6&gt;0,R317/Ayarlar!$B$6,0),2))</f>
        <v/>
      </c>
      <c r="T317" s="14">
        <f>IF($B317="","",SUMPRODUCT(('Cevap Anahtarı'!$B$2:$B$121=T$2)*('Cevap Anahtarı'!$C$2:$C$121&lt;&gt;"")*(MID($D317,'Cevap Anahtarı'!$A$2:$A$121,1)='Cevap Anahtarı'!$C$2:$C$121)))</f>
        <v/>
      </c>
      <c r="U317" s="14">
        <f>IF($B317="","",SUMPRODUCT(('Cevap Anahtarı'!$B$2:$B$121=T$2)*('Cevap Anahtarı'!$C$2:$C$121&lt;&gt;"")*(MID($D317,'Cevap Anahtarı'!$A$2:$A$121,1)&lt;&gt;"")*ISNUMBER(FIND(UPPER(MID($D317,'Cevap Anahtarı'!$A$2:$A$121,1)),"ABCDE"))*(MID($D317,'Cevap Anahtarı'!$A$2:$A$121,1)&lt;&gt;'Cevap Anahtarı'!$C$2:$C$121)))</f>
        <v/>
      </c>
      <c r="V317" s="15">
        <f>IF($B317="","",ROUND(T317-IF(Ayarlar!$B$6&gt;0,U317/Ayarlar!$B$6,0),2))</f>
        <v/>
      </c>
      <c r="W317" s="15">
        <f>IF($B317="","",G317+J317+M317+P317+S317+V317)</f>
        <v/>
      </c>
      <c r="X317" s="14">
        <f>IF($B317="","",RANK(W317,$W$4:$W$503))</f>
        <v/>
      </c>
    </row>
    <row r="318">
      <c r="E318" s="14">
        <f>IF($B318="","",SUMPRODUCT(('Cevap Anahtarı'!$B$2:$B$121=E$2)*('Cevap Anahtarı'!$C$2:$C$121&lt;&gt;"")*(MID($D318,'Cevap Anahtarı'!$A$2:$A$121,1)='Cevap Anahtarı'!$C$2:$C$121)))</f>
        <v/>
      </c>
      <c r="F318" s="14">
        <f>IF($B318="","",SUMPRODUCT(('Cevap Anahtarı'!$B$2:$B$121=E$2)*('Cevap Anahtarı'!$C$2:$C$121&lt;&gt;"")*(MID($D318,'Cevap Anahtarı'!$A$2:$A$121,1)&lt;&gt;"")*ISNUMBER(FIND(UPPER(MID($D318,'Cevap Anahtarı'!$A$2:$A$121,1)),"ABCDE"))*(MID($D318,'Cevap Anahtarı'!$A$2:$A$121,1)&lt;&gt;'Cevap Anahtarı'!$C$2:$C$121)))</f>
        <v/>
      </c>
      <c r="G318" s="15">
        <f>IF($B318="","",ROUND(E318-IF(Ayarlar!$B$6&gt;0,F318/Ayarlar!$B$6,0),2))</f>
        <v/>
      </c>
      <c r="H318" s="14">
        <f>IF($B318="","",SUMPRODUCT(('Cevap Anahtarı'!$B$2:$B$121=H$2)*('Cevap Anahtarı'!$C$2:$C$121&lt;&gt;"")*(MID($D318,'Cevap Anahtarı'!$A$2:$A$121,1)='Cevap Anahtarı'!$C$2:$C$121)))</f>
        <v/>
      </c>
      <c r="I318" s="14">
        <f>IF($B318="","",SUMPRODUCT(('Cevap Anahtarı'!$B$2:$B$121=H$2)*('Cevap Anahtarı'!$C$2:$C$121&lt;&gt;"")*(MID($D318,'Cevap Anahtarı'!$A$2:$A$121,1)&lt;&gt;"")*ISNUMBER(FIND(UPPER(MID($D318,'Cevap Anahtarı'!$A$2:$A$121,1)),"ABCDE"))*(MID($D318,'Cevap Anahtarı'!$A$2:$A$121,1)&lt;&gt;'Cevap Anahtarı'!$C$2:$C$121)))</f>
        <v/>
      </c>
      <c r="J318" s="15">
        <f>IF($B318="","",ROUND(H318-IF(Ayarlar!$B$6&gt;0,I318/Ayarlar!$B$6,0),2))</f>
        <v/>
      </c>
      <c r="K318" s="14">
        <f>IF($B318="","",SUMPRODUCT(('Cevap Anahtarı'!$B$2:$B$121=K$2)*('Cevap Anahtarı'!$C$2:$C$121&lt;&gt;"")*(MID($D318,'Cevap Anahtarı'!$A$2:$A$121,1)='Cevap Anahtarı'!$C$2:$C$121)))</f>
        <v/>
      </c>
      <c r="L318" s="14">
        <f>IF($B318="","",SUMPRODUCT(('Cevap Anahtarı'!$B$2:$B$121=K$2)*('Cevap Anahtarı'!$C$2:$C$121&lt;&gt;"")*(MID($D318,'Cevap Anahtarı'!$A$2:$A$121,1)&lt;&gt;"")*ISNUMBER(FIND(UPPER(MID($D318,'Cevap Anahtarı'!$A$2:$A$121,1)),"ABCDE"))*(MID($D318,'Cevap Anahtarı'!$A$2:$A$121,1)&lt;&gt;'Cevap Anahtarı'!$C$2:$C$121)))</f>
        <v/>
      </c>
      <c r="M318" s="15">
        <f>IF($B318="","",ROUND(K318-IF(Ayarlar!$B$6&gt;0,L318/Ayarlar!$B$6,0),2))</f>
        <v/>
      </c>
      <c r="N318" s="14">
        <f>IF($B318="","",SUMPRODUCT(('Cevap Anahtarı'!$B$2:$B$121=N$2)*('Cevap Anahtarı'!$C$2:$C$121&lt;&gt;"")*(MID($D318,'Cevap Anahtarı'!$A$2:$A$121,1)='Cevap Anahtarı'!$C$2:$C$121)))</f>
        <v/>
      </c>
      <c r="O318" s="14">
        <f>IF($B318="","",SUMPRODUCT(('Cevap Anahtarı'!$B$2:$B$121=N$2)*('Cevap Anahtarı'!$C$2:$C$121&lt;&gt;"")*(MID($D318,'Cevap Anahtarı'!$A$2:$A$121,1)&lt;&gt;"")*ISNUMBER(FIND(UPPER(MID($D318,'Cevap Anahtarı'!$A$2:$A$121,1)),"ABCDE"))*(MID($D318,'Cevap Anahtarı'!$A$2:$A$121,1)&lt;&gt;'Cevap Anahtarı'!$C$2:$C$121)))</f>
        <v/>
      </c>
      <c r="P318" s="15">
        <f>IF($B318="","",ROUND(N318-IF(Ayarlar!$B$6&gt;0,O318/Ayarlar!$B$6,0),2))</f>
        <v/>
      </c>
      <c r="Q318" s="14">
        <f>IF($B318="","",SUMPRODUCT(('Cevap Anahtarı'!$B$2:$B$121=Q$2)*('Cevap Anahtarı'!$C$2:$C$121&lt;&gt;"")*(MID($D318,'Cevap Anahtarı'!$A$2:$A$121,1)='Cevap Anahtarı'!$C$2:$C$121)))</f>
        <v/>
      </c>
      <c r="R318" s="14">
        <f>IF($B318="","",SUMPRODUCT(('Cevap Anahtarı'!$B$2:$B$121=Q$2)*('Cevap Anahtarı'!$C$2:$C$121&lt;&gt;"")*(MID($D318,'Cevap Anahtarı'!$A$2:$A$121,1)&lt;&gt;"")*ISNUMBER(FIND(UPPER(MID($D318,'Cevap Anahtarı'!$A$2:$A$121,1)),"ABCDE"))*(MID($D318,'Cevap Anahtarı'!$A$2:$A$121,1)&lt;&gt;'Cevap Anahtarı'!$C$2:$C$121)))</f>
        <v/>
      </c>
      <c r="S318" s="15">
        <f>IF($B318="","",ROUND(Q318-IF(Ayarlar!$B$6&gt;0,R318/Ayarlar!$B$6,0),2))</f>
        <v/>
      </c>
      <c r="T318" s="14">
        <f>IF($B318="","",SUMPRODUCT(('Cevap Anahtarı'!$B$2:$B$121=T$2)*('Cevap Anahtarı'!$C$2:$C$121&lt;&gt;"")*(MID($D318,'Cevap Anahtarı'!$A$2:$A$121,1)='Cevap Anahtarı'!$C$2:$C$121)))</f>
        <v/>
      </c>
      <c r="U318" s="14">
        <f>IF($B318="","",SUMPRODUCT(('Cevap Anahtarı'!$B$2:$B$121=T$2)*('Cevap Anahtarı'!$C$2:$C$121&lt;&gt;"")*(MID($D318,'Cevap Anahtarı'!$A$2:$A$121,1)&lt;&gt;"")*ISNUMBER(FIND(UPPER(MID($D318,'Cevap Anahtarı'!$A$2:$A$121,1)),"ABCDE"))*(MID($D318,'Cevap Anahtarı'!$A$2:$A$121,1)&lt;&gt;'Cevap Anahtarı'!$C$2:$C$121)))</f>
        <v/>
      </c>
      <c r="V318" s="15">
        <f>IF($B318="","",ROUND(T318-IF(Ayarlar!$B$6&gt;0,U318/Ayarlar!$B$6,0),2))</f>
        <v/>
      </c>
      <c r="W318" s="15">
        <f>IF($B318="","",G318+J318+M318+P318+S318+V318)</f>
        <v/>
      </c>
      <c r="X318" s="14">
        <f>IF($B318="","",RANK(W318,$W$4:$W$503))</f>
        <v/>
      </c>
    </row>
    <row r="319">
      <c r="E319" s="14">
        <f>IF($B319="","",SUMPRODUCT(('Cevap Anahtarı'!$B$2:$B$121=E$2)*('Cevap Anahtarı'!$C$2:$C$121&lt;&gt;"")*(MID($D319,'Cevap Anahtarı'!$A$2:$A$121,1)='Cevap Anahtarı'!$C$2:$C$121)))</f>
        <v/>
      </c>
      <c r="F319" s="14">
        <f>IF($B319="","",SUMPRODUCT(('Cevap Anahtarı'!$B$2:$B$121=E$2)*('Cevap Anahtarı'!$C$2:$C$121&lt;&gt;"")*(MID($D319,'Cevap Anahtarı'!$A$2:$A$121,1)&lt;&gt;"")*ISNUMBER(FIND(UPPER(MID($D319,'Cevap Anahtarı'!$A$2:$A$121,1)),"ABCDE"))*(MID($D319,'Cevap Anahtarı'!$A$2:$A$121,1)&lt;&gt;'Cevap Anahtarı'!$C$2:$C$121)))</f>
        <v/>
      </c>
      <c r="G319" s="15">
        <f>IF($B319="","",ROUND(E319-IF(Ayarlar!$B$6&gt;0,F319/Ayarlar!$B$6,0),2))</f>
        <v/>
      </c>
      <c r="H319" s="14">
        <f>IF($B319="","",SUMPRODUCT(('Cevap Anahtarı'!$B$2:$B$121=H$2)*('Cevap Anahtarı'!$C$2:$C$121&lt;&gt;"")*(MID($D319,'Cevap Anahtarı'!$A$2:$A$121,1)='Cevap Anahtarı'!$C$2:$C$121)))</f>
        <v/>
      </c>
      <c r="I319" s="14">
        <f>IF($B319="","",SUMPRODUCT(('Cevap Anahtarı'!$B$2:$B$121=H$2)*('Cevap Anahtarı'!$C$2:$C$121&lt;&gt;"")*(MID($D319,'Cevap Anahtarı'!$A$2:$A$121,1)&lt;&gt;"")*ISNUMBER(FIND(UPPER(MID($D319,'Cevap Anahtarı'!$A$2:$A$121,1)),"ABCDE"))*(MID($D319,'Cevap Anahtarı'!$A$2:$A$121,1)&lt;&gt;'Cevap Anahtarı'!$C$2:$C$121)))</f>
        <v/>
      </c>
      <c r="J319" s="15">
        <f>IF($B319="","",ROUND(H319-IF(Ayarlar!$B$6&gt;0,I319/Ayarlar!$B$6,0),2))</f>
        <v/>
      </c>
      <c r="K319" s="14">
        <f>IF($B319="","",SUMPRODUCT(('Cevap Anahtarı'!$B$2:$B$121=K$2)*('Cevap Anahtarı'!$C$2:$C$121&lt;&gt;"")*(MID($D319,'Cevap Anahtarı'!$A$2:$A$121,1)='Cevap Anahtarı'!$C$2:$C$121)))</f>
        <v/>
      </c>
      <c r="L319" s="14">
        <f>IF($B319="","",SUMPRODUCT(('Cevap Anahtarı'!$B$2:$B$121=K$2)*('Cevap Anahtarı'!$C$2:$C$121&lt;&gt;"")*(MID($D319,'Cevap Anahtarı'!$A$2:$A$121,1)&lt;&gt;"")*ISNUMBER(FIND(UPPER(MID($D319,'Cevap Anahtarı'!$A$2:$A$121,1)),"ABCDE"))*(MID($D319,'Cevap Anahtarı'!$A$2:$A$121,1)&lt;&gt;'Cevap Anahtarı'!$C$2:$C$121)))</f>
        <v/>
      </c>
      <c r="M319" s="15">
        <f>IF($B319="","",ROUND(K319-IF(Ayarlar!$B$6&gt;0,L319/Ayarlar!$B$6,0),2))</f>
        <v/>
      </c>
      <c r="N319" s="14">
        <f>IF($B319="","",SUMPRODUCT(('Cevap Anahtarı'!$B$2:$B$121=N$2)*('Cevap Anahtarı'!$C$2:$C$121&lt;&gt;"")*(MID($D319,'Cevap Anahtarı'!$A$2:$A$121,1)='Cevap Anahtarı'!$C$2:$C$121)))</f>
        <v/>
      </c>
      <c r="O319" s="14">
        <f>IF($B319="","",SUMPRODUCT(('Cevap Anahtarı'!$B$2:$B$121=N$2)*('Cevap Anahtarı'!$C$2:$C$121&lt;&gt;"")*(MID($D319,'Cevap Anahtarı'!$A$2:$A$121,1)&lt;&gt;"")*ISNUMBER(FIND(UPPER(MID($D319,'Cevap Anahtarı'!$A$2:$A$121,1)),"ABCDE"))*(MID($D319,'Cevap Anahtarı'!$A$2:$A$121,1)&lt;&gt;'Cevap Anahtarı'!$C$2:$C$121)))</f>
        <v/>
      </c>
      <c r="P319" s="15">
        <f>IF($B319="","",ROUND(N319-IF(Ayarlar!$B$6&gt;0,O319/Ayarlar!$B$6,0),2))</f>
        <v/>
      </c>
      <c r="Q319" s="14">
        <f>IF($B319="","",SUMPRODUCT(('Cevap Anahtarı'!$B$2:$B$121=Q$2)*('Cevap Anahtarı'!$C$2:$C$121&lt;&gt;"")*(MID($D319,'Cevap Anahtarı'!$A$2:$A$121,1)='Cevap Anahtarı'!$C$2:$C$121)))</f>
        <v/>
      </c>
      <c r="R319" s="14">
        <f>IF($B319="","",SUMPRODUCT(('Cevap Anahtarı'!$B$2:$B$121=Q$2)*('Cevap Anahtarı'!$C$2:$C$121&lt;&gt;"")*(MID($D319,'Cevap Anahtarı'!$A$2:$A$121,1)&lt;&gt;"")*ISNUMBER(FIND(UPPER(MID($D319,'Cevap Anahtarı'!$A$2:$A$121,1)),"ABCDE"))*(MID($D319,'Cevap Anahtarı'!$A$2:$A$121,1)&lt;&gt;'Cevap Anahtarı'!$C$2:$C$121)))</f>
        <v/>
      </c>
      <c r="S319" s="15">
        <f>IF($B319="","",ROUND(Q319-IF(Ayarlar!$B$6&gt;0,R319/Ayarlar!$B$6,0),2))</f>
        <v/>
      </c>
      <c r="T319" s="14">
        <f>IF($B319="","",SUMPRODUCT(('Cevap Anahtarı'!$B$2:$B$121=T$2)*('Cevap Anahtarı'!$C$2:$C$121&lt;&gt;"")*(MID($D319,'Cevap Anahtarı'!$A$2:$A$121,1)='Cevap Anahtarı'!$C$2:$C$121)))</f>
        <v/>
      </c>
      <c r="U319" s="14">
        <f>IF($B319="","",SUMPRODUCT(('Cevap Anahtarı'!$B$2:$B$121=T$2)*('Cevap Anahtarı'!$C$2:$C$121&lt;&gt;"")*(MID($D319,'Cevap Anahtarı'!$A$2:$A$121,1)&lt;&gt;"")*ISNUMBER(FIND(UPPER(MID($D319,'Cevap Anahtarı'!$A$2:$A$121,1)),"ABCDE"))*(MID($D319,'Cevap Anahtarı'!$A$2:$A$121,1)&lt;&gt;'Cevap Anahtarı'!$C$2:$C$121)))</f>
        <v/>
      </c>
      <c r="V319" s="15">
        <f>IF($B319="","",ROUND(T319-IF(Ayarlar!$B$6&gt;0,U319/Ayarlar!$B$6,0),2))</f>
        <v/>
      </c>
      <c r="W319" s="15">
        <f>IF($B319="","",G319+J319+M319+P319+S319+V319)</f>
        <v/>
      </c>
      <c r="X319" s="14">
        <f>IF($B319="","",RANK(W319,$W$4:$W$503))</f>
        <v/>
      </c>
    </row>
    <row r="320">
      <c r="E320" s="14">
        <f>IF($B320="","",SUMPRODUCT(('Cevap Anahtarı'!$B$2:$B$121=E$2)*('Cevap Anahtarı'!$C$2:$C$121&lt;&gt;"")*(MID($D320,'Cevap Anahtarı'!$A$2:$A$121,1)='Cevap Anahtarı'!$C$2:$C$121)))</f>
        <v/>
      </c>
      <c r="F320" s="14">
        <f>IF($B320="","",SUMPRODUCT(('Cevap Anahtarı'!$B$2:$B$121=E$2)*('Cevap Anahtarı'!$C$2:$C$121&lt;&gt;"")*(MID($D320,'Cevap Anahtarı'!$A$2:$A$121,1)&lt;&gt;"")*ISNUMBER(FIND(UPPER(MID($D320,'Cevap Anahtarı'!$A$2:$A$121,1)),"ABCDE"))*(MID($D320,'Cevap Anahtarı'!$A$2:$A$121,1)&lt;&gt;'Cevap Anahtarı'!$C$2:$C$121)))</f>
        <v/>
      </c>
      <c r="G320" s="15">
        <f>IF($B320="","",ROUND(E320-IF(Ayarlar!$B$6&gt;0,F320/Ayarlar!$B$6,0),2))</f>
        <v/>
      </c>
      <c r="H320" s="14">
        <f>IF($B320="","",SUMPRODUCT(('Cevap Anahtarı'!$B$2:$B$121=H$2)*('Cevap Anahtarı'!$C$2:$C$121&lt;&gt;"")*(MID($D320,'Cevap Anahtarı'!$A$2:$A$121,1)='Cevap Anahtarı'!$C$2:$C$121)))</f>
        <v/>
      </c>
      <c r="I320" s="14">
        <f>IF($B320="","",SUMPRODUCT(('Cevap Anahtarı'!$B$2:$B$121=H$2)*('Cevap Anahtarı'!$C$2:$C$121&lt;&gt;"")*(MID($D320,'Cevap Anahtarı'!$A$2:$A$121,1)&lt;&gt;"")*ISNUMBER(FIND(UPPER(MID($D320,'Cevap Anahtarı'!$A$2:$A$121,1)),"ABCDE"))*(MID($D320,'Cevap Anahtarı'!$A$2:$A$121,1)&lt;&gt;'Cevap Anahtarı'!$C$2:$C$121)))</f>
        <v/>
      </c>
      <c r="J320" s="15">
        <f>IF($B320="","",ROUND(H320-IF(Ayarlar!$B$6&gt;0,I320/Ayarlar!$B$6,0),2))</f>
        <v/>
      </c>
      <c r="K320" s="14">
        <f>IF($B320="","",SUMPRODUCT(('Cevap Anahtarı'!$B$2:$B$121=K$2)*('Cevap Anahtarı'!$C$2:$C$121&lt;&gt;"")*(MID($D320,'Cevap Anahtarı'!$A$2:$A$121,1)='Cevap Anahtarı'!$C$2:$C$121)))</f>
        <v/>
      </c>
      <c r="L320" s="14">
        <f>IF($B320="","",SUMPRODUCT(('Cevap Anahtarı'!$B$2:$B$121=K$2)*('Cevap Anahtarı'!$C$2:$C$121&lt;&gt;"")*(MID($D320,'Cevap Anahtarı'!$A$2:$A$121,1)&lt;&gt;"")*ISNUMBER(FIND(UPPER(MID($D320,'Cevap Anahtarı'!$A$2:$A$121,1)),"ABCDE"))*(MID($D320,'Cevap Anahtarı'!$A$2:$A$121,1)&lt;&gt;'Cevap Anahtarı'!$C$2:$C$121)))</f>
        <v/>
      </c>
      <c r="M320" s="15">
        <f>IF($B320="","",ROUND(K320-IF(Ayarlar!$B$6&gt;0,L320/Ayarlar!$B$6,0),2))</f>
        <v/>
      </c>
      <c r="N320" s="14">
        <f>IF($B320="","",SUMPRODUCT(('Cevap Anahtarı'!$B$2:$B$121=N$2)*('Cevap Anahtarı'!$C$2:$C$121&lt;&gt;"")*(MID($D320,'Cevap Anahtarı'!$A$2:$A$121,1)='Cevap Anahtarı'!$C$2:$C$121)))</f>
        <v/>
      </c>
      <c r="O320" s="14">
        <f>IF($B320="","",SUMPRODUCT(('Cevap Anahtarı'!$B$2:$B$121=N$2)*('Cevap Anahtarı'!$C$2:$C$121&lt;&gt;"")*(MID($D320,'Cevap Anahtarı'!$A$2:$A$121,1)&lt;&gt;"")*ISNUMBER(FIND(UPPER(MID($D320,'Cevap Anahtarı'!$A$2:$A$121,1)),"ABCDE"))*(MID($D320,'Cevap Anahtarı'!$A$2:$A$121,1)&lt;&gt;'Cevap Anahtarı'!$C$2:$C$121)))</f>
        <v/>
      </c>
      <c r="P320" s="15">
        <f>IF($B320="","",ROUND(N320-IF(Ayarlar!$B$6&gt;0,O320/Ayarlar!$B$6,0),2))</f>
        <v/>
      </c>
      <c r="Q320" s="14">
        <f>IF($B320="","",SUMPRODUCT(('Cevap Anahtarı'!$B$2:$B$121=Q$2)*('Cevap Anahtarı'!$C$2:$C$121&lt;&gt;"")*(MID($D320,'Cevap Anahtarı'!$A$2:$A$121,1)='Cevap Anahtarı'!$C$2:$C$121)))</f>
        <v/>
      </c>
      <c r="R320" s="14">
        <f>IF($B320="","",SUMPRODUCT(('Cevap Anahtarı'!$B$2:$B$121=Q$2)*('Cevap Anahtarı'!$C$2:$C$121&lt;&gt;"")*(MID($D320,'Cevap Anahtarı'!$A$2:$A$121,1)&lt;&gt;"")*ISNUMBER(FIND(UPPER(MID($D320,'Cevap Anahtarı'!$A$2:$A$121,1)),"ABCDE"))*(MID($D320,'Cevap Anahtarı'!$A$2:$A$121,1)&lt;&gt;'Cevap Anahtarı'!$C$2:$C$121)))</f>
        <v/>
      </c>
      <c r="S320" s="15">
        <f>IF($B320="","",ROUND(Q320-IF(Ayarlar!$B$6&gt;0,R320/Ayarlar!$B$6,0),2))</f>
        <v/>
      </c>
      <c r="T320" s="14">
        <f>IF($B320="","",SUMPRODUCT(('Cevap Anahtarı'!$B$2:$B$121=T$2)*('Cevap Anahtarı'!$C$2:$C$121&lt;&gt;"")*(MID($D320,'Cevap Anahtarı'!$A$2:$A$121,1)='Cevap Anahtarı'!$C$2:$C$121)))</f>
        <v/>
      </c>
      <c r="U320" s="14">
        <f>IF($B320="","",SUMPRODUCT(('Cevap Anahtarı'!$B$2:$B$121=T$2)*('Cevap Anahtarı'!$C$2:$C$121&lt;&gt;"")*(MID($D320,'Cevap Anahtarı'!$A$2:$A$121,1)&lt;&gt;"")*ISNUMBER(FIND(UPPER(MID($D320,'Cevap Anahtarı'!$A$2:$A$121,1)),"ABCDE"))*(MID($D320,'Cevap Anahtarı'!$A$2:$A$121,1)&lt;&gt;'Cevap Anahtarı'!$C$2:$C$121)))</f>
        <v/>
      </c>
      <c r="V320" s="15">
        <f>IF($B320="","",ROUND(T320-IF(Ayarlar!$B$6&gt;0,U320/Ayarlar!$B$6,0),2))</f>
        <v/>
      </c>
      <c r="W320" s="15">
        <f>IF($B320="","",G320+J320+M320+P320+S320+V320)</f>
        <v/>
      </c>
      <c r="X320" s="14">
        <f>IF($B320="","",RANK(W320,$W$4:$W$503))</f>
        <v/>
      </c>
    </row>
    <row r="321">
      <c r="E321" s="14">
        <f>IF($B321="","",SUMPRODUCT(('Cevap Anahtarı'!$B$2:$B$121=E$2)*('Cevap Anahtarı'!$C$2:$C$121&lt;&gt;"")*(MID($D321,'Cevap Anahtarı'!$A$2:$A$121,1)='Cevap Anahtarı'!$C$2:$C$121)))</f>
        <v/>
      </c>
      <c r="F321" s="14">
        <f>IF($B321="","",SUMPRODUCT(('Cevap Anahtarı'!$B$2:$B$121=E$2)*('Cevap Anahtarı'!$C$2:$C$121&lt;&gt;"")*(MID($D321,'Cevap Anahtarı'!$A$2:$A$121,1)&lt;&gt;"")*ISNUMBER(FIND(UPPER(MID($D321,'Cevap Anahtarı'!$A$2:$A$121,1)),"ABCDE"))*(MID($D321,'Cevap Anahtarı'!$A$2:$A$121,1)&lt;&gt;'Cevap Anahtarı'!$C$2:$C$121)))</f>
        <v/>
      </c>
      <c r="G321" s="15">
        <f>IF($B321="","",ROUND(E321-IF(Ayarlar!$B$6&gt;0,F321/Ayarlar!$B$6,0),2))</f>
        <v/>
      </c>
      <c r="H321" s="14">
        <f>IF($B321="","",SUMPRODUCT(('Cevap Anahtarı'!$B$2:$B$121=H$2)*('Cevap Anahtarı'!$C$2:$C$121&lt;&gt;"")*(MID($D321,'Cevap Anahtarı'!$A$2:$A$121,1)='Cevap Anahtarı'!$C$2:$C$121)))</f>
        <v/>
      </c>
      <c r="I321" s="14">
        <f>IF($B321="","",SUMPRODUCT(('Cevap Anahtarı'!$B$2:$B$121=H$2)*('Cevap Anahtarı'!$C$2:$C$121&lt;&gt;"")*(MID($D321,'Cevap Anahtarı'!$A$2:$A$121,1)&lt;&gt;"")*ISNUMBER(FIND(UPPER(MID($D321,'Cevap Anahtarı'!$A$2:$A$121,1)),"ABCDE"))*(MID($D321,'Cevap Anahtarı'!$A$2:$A$121,1)&lt;&gt;'Cevap Anahtarı'!$C$2:$C$121)))</f>
        <v/>
      </c>
      <c r="J321" s="15">
        <f>IF($B321="","",ROUND(H321-IF(Ayarlar!$B$6&gt;0,I321/Ayarlar!$B$6,0),2))</f>
        <v/>
      </c>
      <c r="K321" s="14">
        <f>IF($B321="","",SUMPRODUCT(('Cevap Anahtarı'!$B$2:$B$121=K$2)*('Cevap Anahtarı'!$C$2:$C$121&lt;&gt;"")*(MID($D321,'Cevap Anahtarı'!$A$2:$A$121,1)='Cevap Anahtarı'!$C$2:$C$121)))</f>
        <v/>
      </c>
      <c r="L321" s="14">
        <f>IF($B321="","",SUMPRODUCT(('Cevap Anahtarı'!$B$2:$B$121=K$2)*('Cevap Anahtarı'!$C$2:$C$121&lt;&gt;"")*(MID($D321,'Cevap Anahtarı'!$A$2:$A$121,1)&lt;&gt;"")*ISNUMBER(FIND(UPPER(MID($D321,'Cevap Anahtarı'!$A$2:$A$121,1)),"ABCDE"))*(MID($D321,'Cevap Anahtarı'!$A$2:$A$121,1)&lt;&gt;'Cevap Anahtarı'!$C$2:$C$121)))</f>
        <v/>
      </c>
      <c r="M321" s="15">
        <f>IF($B321="","",ROUND(K321-IF(Ayarlar!$B$6&gt;0,L321/Ayarlar!$B$6,0),2))</f>
        <v/>
      </c>
      <c r="N321" s="14">
        <f>IF($B321="","",SUMPRODUCT(('Cevap Anahtarı'!$B$2:$B$121=N$2)*('Cevap Anahtarı'!$C$2:$C$121&lt;&gt;"")*(MID($D321,'Cevap Anahtarı'!$A$2:$A$121,1)='Cevap Anahtarı'!$C$2:$C$121)))</f>
        <v/>
      </c>
      <c r="O321" s="14">
        <f>IF($B321="","",SUMPRODUCT(('Cevap Anahtarı'!$B$2:$B$121=N$2)*('Cevap Anahtarı'!$C$2:$C$121&lt;&gt;"")*(MID($D321,'Cevap Anahtarı'!$A$2:$A$121,1)&lt;&gt;"")*ISNUMBER(FIND(UPPER(MID($D321,'Cevap Anahtarı'!$A$2:$A$121,1)),"ABCDE"))*(MID($D321,'Cevap Anahtarı'!$A$2:$A$121,1)&lt;&gt;'Cevap Anahtarı'!$C$2:$C$121)))</f>
        <v/>
      </c>
      <c r="P321" s="15">
        <f>IF($B321="","",ROUND(N321-IF(Ayarlar!$B$6&gt;0,O321/Ayarlar!$B$6,0),2))</f>
        <v/>
      </c>
      <c r="Q321" s="14">
        <f>IF($B321="","",SUMPRODUCT(('Cevap Anahtarı'!$B$2:$B$121=Q$2)*('Cevap Anahtarı'!$C$2:$C$121&lt;&gt;"")*(MID($D321,'Cevap Anahtarı'!$A$2:$A$121,1)='Cevap Anahtarı'!$C$2:$C$121)))</f>
        <v/>
      </c>
      <c r="R321" s="14">
        <f>IF($B321="","",SUMPRODUCT(('Cevap Anahtarı'!$B$2:$B$121=Q$2)*('Cevap Anahtarı'!$C$2:$C$121&lt;&gt;"")*(MID($D321,'Cevap Anahtarı'!$A$2:$A$121,1)&lt;&gt;"")*ISNUMBER(FIND(UPPER(MID($D321,'Cevap Anahtarı'!$A$2:$A$121,1)),"ABCDE"))*(MID($D321,'Cevap Anahtarı'!$A$2:$A$121,1)&lt;&gt;'Cevap Anahtarı'!$C$2:$C$121)))</f>
        <v/>
      </c>
      <c r="S321" s="15">
        <f>IF($B321="","",ROUND(Q321-IF(Ayarlar!$B$6&gt;0,R321/Ayarlar!$B$6,0),2))</f>
        <v/>
      </c>
      <c r="T321" s="14">
        <f>IF($B321="","",SUMPRODUCT(('Cevap Anahtarı'!$B$2:$B$121=T$2)*('Cevap Anahtarı'!$C$2:$C$121&lt;&gt;"")*(MID($D321,'Cevap Anahtarı'!$A$2:$A$121,1)='Cevap Anahtarı'!$C$2:$C$121)))</f>
        <v/>
      </c>
      <c r="U321" s="14">
        <f>IF($B321="","",SUMPRODUCT(('Cevap Anahtarı'!$B$2:$B$121=T$2)*('Cevap Anahtarı'!$C$2:$C$121&lt;&gt;"")*(MID($D321,'Cevap Anahtarı'!$A$2:$A$121,1)&lt;&gt;"")*ISNUMBER(FIND(UPPER(MID($D321,'Cevap Anahtarı'!$A$2:$A$121,1)),"ABCDE"))*(MID($D321,'Cevap Anahtarı'!$A$2:$A$121,1)&lt;&gt;'Cevap Anahtarı'!$C$2:$C$121)))</f>
        <v/>
      </c>
      <c r="V321" s="15">
        <f>IF($B321="","",ROUND(T321-IF(Ayarlar!$B$6&gt;0,U321/Ayarlar!$B$6,0),2))</f>
        <v/>
      </c>
      <c r="W321" s="15">
        <f>IF($B321="","",G321+J321+M321+P321+S321+V321)</f>
        <v/>
      </c>
      <c r="X321" s="14">
        <f>IF($B321="","",RANK(W321,$W$4:$W$503))</f>
        <v/>
      </c>
    </row>
    <row r="322">
      <c r="E322" s="14">
        <f>IF($B322="","",SUMPRODUCT(('Cevap Anahtarı'!$B$2:$B$121=E$2)*('Cevap Anahtarı'!$C$2:$C$121&lt;&gt;"")*(MID($D322,'Cevap Anahtarı'!$A$2:$A$121,1)='Cevap Anahtarı'!$C$2:$C$121)))</f>
        <v/>
      </c>
      <c r="F322" s="14">
        <f>IF($B322="","",SUMPRODUCT(('Cevap Anahtarı'!$B$2:$B$121=E$2)*('Cevap Anahtarı'!$C$2:$C$121&lt;&gt;"")*(MID($D322,'Cevap Anahtarı'!$A$2:$A$121,1)&lt;&gt;"")*ISNUMBER(FIND(UPPER(MID($D322,'Cevap Anahtarı'!$A$2:$A$121,1)),"ABCDE"))*(MID($D322,'Cevap Anahtarı'!$A$2:$A$121,1)&lt;&gt;'Cevap Anahtarı'!$C$2:$C$121)))</f>
        <v/>
      </c>
      <c r="G322" s="15">
        <f>IF($B322="","",ROUND(E322-IF(Ayarlar!$B$6&gt;0,F322/Ayarlar!$B$6,0),2))</f>
        <v/>
      </c>
      <c r="H322" s="14">
        <f>IF($B322="","",SUMPRODUCT(('Cevap Anahtarı'!$B$2:$B$121=H$2)*('Cevap Anahtarı'!$C$2:$C$121&lt;&gt;"")*(MID($D322,'Cevap Anahtarı'!$A$2:$A$121,1)='Cevap Anahtarı'!$C$2:$C$121)))</f>
        <v/>
      </c>
      <c r="I322" s="14">
        <f>IF($B322="","",SUMPRODUCT(('Cevap Anahtarı'!$B$2:$B$121=H$2)*('Cevap Anahtarı'!$C$2:$C$121&lt;&gt;"")*(MID($D322,'Cevap Anahtarı'!$A$2:$A$121,1)&lt;&gt;"")*ISNUMBER(FIND(UPPER(MID($D322,'Cevap Anahtarı'!$A$2:$A$121,1)),"ABCDE"))*(MID($D322,'Cevap Anahtarı'!$A$2:$A$121,1)&lt;&gt;'Cevap Anahtarı'!$C$2:$C$121)))</f>
        <v/>
      </c>
      <c r="J322" s="15">
        <f>IF($B322="","",ROUND(H322-IF(Ayarlar!$B$6&gt;0,I322/Ayarlar!$B$6,0),2))</f>
        <v/>
      </c>
      <c r="K322" s="14">
        <f>IF($B322="","",SUMPRODUCT(('Cevap Anahtarı'!$B$2:$B$121=K$2)*('Cevap Anahtarı'!$C$2:$C$121&lt;&gt;"")*(MID($D322,'Cevap Anahtarı'!$A$2:$A$121,1)='Cevap Anahtarı'!$C$2:$C$121)))</f>
        <v/>
      </c>
      <c r="L322" s="14">
        <f>IF($B322="","",SUMPRODUCT(('Cevap Anahtarı'!$B$2:$B$121=K$2)*('Cevap Anahtarı'!$C$2:$C$121&lt;&gt;"")*(MID($D322,'Cevap Anahtarı'!$A$2:$A$121,1)&lt;&gt;"")*ISNUMBER(FIND(UPPER(MID($D322,'Cevap Anahtarı'!$A$2:$A$121,1)),"ABCDE"))*(MID($D322,'Cevap Anahtarı'!$A$2:$A$121,1)&lt;&gt;'Cevap Anahtarı'!$C$2:$C$121)))</f>
        <v/>
      </c>
      <c r="M322" s="15">
        <f>IF($B322="","",ROUND(K322-IF(Ayarlar!$B$6&gt;0,L322/Ayarlar!$B$6,0),2))</f>
        <v/>
      </c>
      <c r="N322" s="14">
        <f>IF($B322="","",SUMPRODUCT(('Cevap Anahtarı'!$B$2:$B$121=N$2)*('Cevap Anahtarı'!$C$2:$C$121&lt;&gt;"")*(MID($D322,'Cevap Anahtarı'!$A$2:$A$121,1)='Cevap Anahtarı'!$C$2:$C$121)))</f>
        <v/>
      </c>
      <c r="O322" s="14">
        <f>IF($B322="","",SUMPRODUCT(('Cevap Anahtarı'!$B$2:$B$121=N$2)*('Cevap Anahtarı'!$C$2:$C$121&lt;&gt;"")*(MID($D322,'Cevap Anahtarı'!$A$2:$A$121,1)&lt;&gt;"")*ISNUMBER(FIND(UPPER(MID($D322,'Cevap Anahtarı'!$A$2:$A$121,1)),"ABCDE"))*(MID($D322,'Cevap Anahtarı'!$A$2:$A$121,1)&lt;&gt;'Cevap Anahtarı'!$C$2:$C$121)))</f>
        <v/>
      </c>
      <c r="P322" s="15">
        <f>IF($B322="","",ROUND(N322-IF(Ayarlar!$B$6&gt;0,O322/Ayarlar!$B$6,0),2))</f>
        <v/>
      </c>
      <c r="Q322" s="14">
        <f>IF($B322="","",SUMPRODUCT(('Cevap Anahtarı'!$B$2:$B$121=Q$2)*('Cevap Anahtarı'!$C$2:$C$121&lt;&gt;"")*(MID($D322,'Cevap Anahtarı'!$A$2:$A$121,1)='Cevap Anahtarı'!$C$2:$C$121)))</f>
        <v/>
      </c>
      <c r="R322" s="14">
        <f>IF($B322="","",SUMPRODUCT(('Cevap Anahtarı'!$B$2:$B$121=Q$2)*('Cevap Anahtarı'!$C$2:$C$121&lt;&gt;"")*(MID($D322,'Cevap Anahtarı'!$A$2:$A$121,1)&lt;&gt;"")*ISNUMBER(FIND(UPPER(MID($D322,'Cevap Anahtarı'!$A$2:$A$121,1)),"ABCDE"))*(MID($D322,'Cevap Anahtarı'!$A$2:$A$121,1)&lt;&gt;'Cevap Anahtarı'!$C$2:$C$121)))</f>
        <v/>
      </c>
      <c r="S322" s="15">
        <f>IF($B322="","",ROUND(Q322-IF(Ayarlar!$B$6&gt;0,R322/Ayarlar!$B$6,0),2))</f>
        <v/>
      </c>
      <c r="T322" s="14">
        <f>IF($B322="","",SUMPRODUCT(('Cevap Anahtarı'!$B$2:$B$121=T$2)*('Cevap Anahtarı'!$C$2:$C$121&lt;&gt;"")*(MID($D322,'Cevap Anahtarı'!$A$2:$A$121,1)='Cevap Anahtarı'!$C$2:$C$121)))</f>
        <v/>
      </c>
      <c r="U322" s="14">
        <f>IF($B322="","",SUMPRODUCT(('Cevap Anahtarı'!$B$2:$B$121=T$2)*('Cevap Anahtarı'!$C$2:$C$121&lt;&gt;"")*(MID($D322,'Cevap Anahtarı'!$A$2:$A$121,1)&lt;&gt;"")*ISNUMBER(FIND(UPPER(MID($D322,'Cevap Anahtarı'!$A$2:$A$121,1)),"ABCDE"))*(MID($D322,'Cevap Anahtarı'!$A$2:$A$121,1)&lt;&gt;'Cevap Anahtarı'!$C$2:$C$121)))</f>
        <v/>
      </c>
      <c r="V322" s="15">
        <f>IF($B322="","",ROUND(T322-IF(Ayarlar!$B$6&gt;0,U322/Ayarlar!$B$6,0),2))</f>
        <v/>
      </c>
      <c r="W322" s="15">
        <f>IF($B322="","",G322+J322+M322+P322+S322+V322)</f>
        <v/>
      </c>
      <c r="X322" s="14">
        <f>IF($B322="","",RANK(W322,$W$4:$W$503))</f>
        <v/>
      </c>
    </row>
    <row r="323">
      <c r="E323" s="14">
        <f>IF($B323="","",SUMPRODUCT(('Cevap Anahtarı'!$B$2:$B$121=E$2)*('Cevap Anahtarı'!$C$2:$C$121&lt;&gt;"")*(MID($D323,'Cevap Anahtarı'!$A$2:$A$121,1)='Cevap Anahtarı'!$C$2:$C$121)))</f>
        <v/>
      </c>
      <c r="F323" s="14">
        <f>IF($B323="","",SUMPRODUCT(('Cevap Anahtarı'!$B$2:$B$121=E$2)*('Cevap Anahtarı'!$C$2:$C$121&lt;&gt;"")*(MID($D323,'Cevap Anahtarı'!$A$2:$A$121,1)&lt;&gt;"")*ISNUMBER(FIND(UPPER(MID($D323,'Cevap Anahtarı'!$A$2:$A$121,1)),"ABCDE"))*(MID($D323,'Cevap Anahtarı'!$A$2:$A$121,1)&lt;&gt;'Cevap Anahtarı'!$C$2:$C$121)))</f>
        <v/>
      </c>
      <c r="G323" s="15">
        <f>IF($B323="","",ROUND(E323-IF(Ayarlar!$B$6&gt;0,F323/Ayarlar!$B$6,0),2))</f>
        <v/>
      </c>
      <c r="H323" s="14">
        <f>IF($B323="","",SUMPRODUCT(('Cevap Anahtarı'!$B$2:$B$121=H$2)*('Cevap Anahtarı'!$C$2:$C$121&lt;&gt;"")*(MID($D323,'Cevap Anahtarı'!$A$2:$A$121,1)='Cevap Anahtarı'!$C$2:$C$121)))</f>
        <v/>
      </c>
      <c r="I323" s="14">
        <f>IF($B323="","",SUMPRODUCT(('Cevap Anahtarı'!$B$2:$B$121=H$2)*('Cevap Anahtarı'!$C$2:$C$121&lt;&gt;"")*(MID($D323,'Cevap Anahtarı'!$A$2:$A$121,1)&lt;&gt;"")*ISNUMBER(FIND(UPPER(MID($D323,'Cevap Anahtarı'!$A$2:$A$121,1)),"ABCDE"))*(MID($D323,'Cevap Anahtarı'!$A$2:$A$121,1)&lt;&gt;'Cevap Anahtarı'!$C$2:$C$121)))</f>
        <v/>
      </c>
      <c r="J323" s="15">
        <f>IF($B323="","",ROUND(H323-IF(Ayarlar!$B$6&gt;0,I323/Ayarlar!$B$6,0),2))</f>
        <v/>
      </c>
      <c r="K323" s="14">
        <f>IF($B323="","",SUMPRODUCT(('Cevap Anahtarı'!$B$2:$B$121=K$2)*('Cevap Anahtarı'!$C$2:$C$121&lt;&gt;"")*(MID($D323,'Cevap Anahtarı'!$A$2:$A$121,1)='Cevap Anahtarı'!$C$2:$C$121)))</f>
        <v/>
      </c>
      <c r="L323" s="14">
        <f>IF($B323="","",SUMPRODUCT(('Cevap Anahtarı'!$B$2:$B$121=K$2)*('Cevap Anahtarı'!$C$2:$C$121&lt;&gt;"")*(MID($D323,'Cevap Anahtarı'!$A$2:$A$121,1)&lt;&gt;"")*ISNUMBER(FIND(UPPER(MID($D323,'Cevap Anahtarı'!$A$2:$A$121,1)),"ABCDE"))*(MID($D323,'Cevap Anahtarı'!$A$2:$A$121,1)&lt;&gt;'Cevap Anahtarı'!$C$2:$C$121)))</f>
        <v/>
      </c>
      <c r="M323" s="15">
        <f>IF($B323="","",ROUND(K323-IF(Ayarlar!$B$6&gt;0,L323/Ayarlar!$B$6,0),2))</f>
        <v/>
      </c>
      <c r="N323" s="14">
        <f>IF($B323="","",SUMPRODUCT(('Cevap Anahtarı'!$B$2:$B$121=N$2)*('Cevap Anahtarı'!$C$2:$C$121&lt;&gt;"")*(MID($D323,'Cevap Anahtarı'!$A$2:$A$121,1)='Cevap Anahtarı'!$C$2:$C$121)))</f>
        <v/>
      </c>
      <c r="O323" s="14">
        <f>IF($B323="","",SUMPRODUCT(('Cevap Anahtarı'!$B$2:$B$121=N$2)*('Cevap Anahtarı'!$C$2:$C$121&lt;&gt;"")*(MID($D323,'Cevap Anahtarı'!$A$2:$A$121,1)&lt;&gt;"")*ISNUMBER(FIND(UPPER(MID($D323,'Cevap Anahtarı'!$A$2:$A$121,1)),"ABCDE"))*(MID($D323,'Cevap Anahtarı'!$A$2:$A$121,1)&lt;&gt;'Cevap Anahtarı'!$C$2:$C$121)))</f>
        <v/>
      </c>
      <c r="P323" s="15">
        <f>IF($B323="","",ROUND(N323-IF(Ayarlar!$B$6&gt;0,O323/Ayarlar!$B$6,0),2))</f>
        <v/>
      </c>
      <c r="Q323" s="14">
        <f>IF($B323="","",SUMPRODUCT(('Cevap Anahtarı'!$B$2:$B$121=Q$2)*('Cevap Anahtarı'!$C$2:$C$121&lt;&gt;"")*(MID($D323,'Cevap Anahtarı'!$A$2:$A$121,1)='Cevap Anahtarı'!$C$2:$C$121)))</f>
        <v/>
      </c>
      <c r="R323" s="14">
        <f>IF($B323="","",SUMPRODUCT(('Cevap Anahtarı'!$B$2:$B$121=Q$2)*('Cevap Anahtarı'!$C$2:$C$121&lt;&gt;"")*(MID($D323,'Cevap Anahtarı'!$A$2:$A$121,1)&lt;&gt;"")*ISNUMBER(FIND(UPPER(MID($D323,'Cevap Anahtarı'!$A$2:$A$121,1)),"ABCDE"))*(MID($D323,'Cevap Anahtarı'!$A$2:$A$121,1)&lt;&gt;'Cevap Anahtarı'!$C$2:$C$121)))</f>
        <v/>
      </c>
      <c r="S323" s="15">
        <f>IF($B323="","",ROUND(Q323-IF(Ayarlar!$B$6&gt;0,R323/Ayarlar!$B$6,0),2))</f>
        <v/>
      </c>
      <c r="T323" s="14">
        <f>IF($B323="","",SUMPRODUCT(('Cevap Anahtarı'!$B$2:$B$121=T$2)*('Cevap Anahtarı'!$C$2:$C$121&lt;&gt;"")*(MID($D323,'Cevap Anahtarı'!$A$2:$A$121,1)='Cevap Anahtarı'!$C$2:$C$121)))</f>
        <v/>
      </c>
      <c r="U323" s="14">
        <f>IF($B323="","",SUMPRODUCT(('Cevap Anahtarı'!$B$2:$B$121=T$2)*('Cevap Anahtarı'!$C$2:$C$121&lt;&gt;"")*(MID($D323,'Cevap Anahtarı'!$A$2:$A$121,1)&lt;&gt;"")*ISNUMBER(FIND(UPPER(MID($D323,'Cevap Anahtarı'!$A$2:$A$121,1)),"ABCDE"))*(MID($D323,'Cevap Anahtarı'!$A$2:$A$121,1)&lt;&gt;'Cevap Anahtarı'!$C$2:$C$121)))</f>
        <v/>
      </c>
      <c r="V323" s="15">
        <f>IF($B323="","",ROUND(T323-IF(Ayarlar!$B$6&gt;0,U323/Ayarlar!$B$6,0),2))</f>
        <v/>
      </c>
      <c r="W323" s="15">
        <f>IF($B323="","",G323+J323+M323+P323+S323+V323)</f>
        <v/>
      </c>
      <c r="X323" s="14">
        <f>IF($B323="","",RANK(W323,$W$4:$W$503))</f>
        <v/>
      </c>
    </row>
    <row r="324">
      <c r="E324" s="14">
        <f>IF($B324="","",SUMPRODUCT(('Cevap Anahtarı'!$B$2:$B$121=E$2)*('Cevap Anahtarı'!$C$2:$C$121&lt;&gt;"")*(MID($D324,'Cevap Anahtarı'!$A$2:$A$121,1)='Cevap Anahtarı'!$C$2:$C$121)))</f>
        <v/>
      </c>
      <c r="F324" s="14">
        <f>IF($B324="","",SUMPRODUCT(('Cevap Anahtarı'!$B$2:$B$121=E$2)*('Cevap Anahtarı'!$C$2:$C$121&lt;&gt;"")*(MID($D324,'Cevap Anahtarı'!$A$2:$A$121,1)&lt;&gt;"")*ISNUMBER(FIND(UPPER(MID($D324,'Cevap Anahtarı'!$A$2:$A$121,1)),"ABCDE"))*(MID($D324,'Cevap Anahtarı'!$A$2:$A$121,1)&lt;&gt;'Cevap Anahtarı'!$C$2:$C$121)))</f>
        <v/>
      </c>
      <c r="G324" s="15">
        <f>IF($B324="","",ROUND(E324-IF(Ayarlar!$B$6&gt;0,F324/Ayarlar!$B$6,0),2))</f>
        <v/>
      </c>
      <c r="H324" s="14">
        <f>IF($B324="","",SUMPRODUCT(('Cevap Anahtarı'!$B$2:$B$121=H$2)*('Cevap Anahtarı'!$C$2:$C$121&lt;&gt;"")*(MID($D324,'Cevap Anahtarı'!$A$2:$A$121,1)='Cevap Anahtarı'!$C$2:$C$121)))</f>
        <v/>
      </c>
      <c r="I324" s="14">
        <f>IF($B324="","",SUMPRODUCT(('Cevap Anahtarı'!$B$2:$B$121=H$2)*('Cevap Anahtarı'!$C$2:$C$121&lt;&gt;"")*(MID($D324,'Cevap Anahtarı'!$A$2:$A$121,1)&lt;&gt;"")*ISNUMBER(FIND(UPPER(MID($D324,'Cevap Anahtarı'!$A$2:$A$121,1)),"ABCDE"))*(MID($D324,'Cevap Anahtarı'!$A$2:$A$121,1)&lt;&gt;'Cevap Anahtarı'!$C$2:$C$121)))</f>
        <v/>
      </c>
      <c r="J324" s="15">
        <f>IF($B324="","",ROUND(H324-IF(Ayarlar!$B$6&gt;0,I324/Ayarlar!$B$6,0),2))</f>
        <v/>
      </c>
      <c r="K324" s="14">
        <f>IF($B324="","",SUMPRODUCT(('Cevap Anahtarı'!$B$2:$B$121=K$2)*('Cevap Anahtarı'!$C$2:$C$121&lt;&gt;"")*(MID($D324,'Cevap Anahtarı'!$A$2:$A$121,1)='Cevap Anahtarı'!$C$2:$C$121)))</f>
        <v/>
      </c>
      <c r="L324" s="14">
        <f>IF($B324="","",SUMPRODUCT(('Cevap Anahtarı'!$B$2:$B$121=K$2)*('Cevap Anahtarı'!$C$2:$C$121&lt;&gt;"")*(MID($D324,'Cevap Anahtarı'!$A$2:$A$121,1)&lt;&gt;"")*ISNUMBER(FIND(UPPER(MID($D324,'Cevap Anahtarı'!$A$2:$A$121,1)),"ABCDE"))*(MID($D324,'Cevap Anahtarı'!$A$2:$A$121,1)&lt;&gt;'Cevap Anahtarı'!$C$2:$C$121)))</f>
        <v/>
      </c>
      <c r="M324" s="15">
        <f>IF($B324="","",ROUND(K324-IF(Ayarlar!$B$6&gt;0,L324/Ayarlar!$B$6,0),2))</f>
        <v/>
      </c>
      <c r="N324" s="14">
        <f>IF($B324="","",SUMPRODUCT(('Cevap Anahtarı'!$B$2:$B$121=N$2)*('Cevap Anahtarı'!$C$2:$C$121&lt;&gt;"")*(MID($D324,'Cevap Anahtarı'!$A$2:$A$121,1)='Cevap Anahtarı'!$C$2:$C$121)))</f>
        <v/>
      </c>
      <c r="O324" s="14">
        <f>IF($B324="","",SUMPRODUCT(('Cevap Anahtarı'!$B$2:$B$121=N$2)*('Cevap Anahtarı'!$C$2:$C$121&lt;&gt;"")*(MID($D324,'Cevap Anahtarı'!$A$2:$A$121,1)&lt;&gt;"")*ISNUMBER(FIND(UPPER(MID($D324,'Cevap Anahtarı'!$A$2:$A$121,1)),"ABCDE"))*(MID($D324,'Cevap Anahtarı'!$A$2:$A$121,1)&lt;&gt;'Cevap Anahtarı'!$C$2:$C$121)))</f>
        <v/>
      </c>
      <c r="P324" s="15">
        <f>IF($B324="","",ROUND(N324-IF(Ayarlar!$B$6&gt;0,O324/Ayarlar!$B$6,0),2))</f>
        <v/>
      </c>
      <c r="Q324" s="14">
        <f>IF($B324="","",SUMPRODUCT(('Cevap Anahtarı'!$B$2:$B$121=Q$2)*('Cevap Anahtarı'!$C$2:$C$121&lt;&gt;"")*(MID($D324,'Cevap Anahtarı'!$A$2:$A$121,1)='Cevap Anahtarı'!$C$2:$C$121)))</f>
        <v/>
      </c>
      <c r="R324" s="14">
        <f>IF($B324="","",SUMPRODUCT(('Cevap Anahtarı'!$B$2:$B$121=Q$2)*('Cevap Anahtarı'!$C$2:$C$121&lt;&gt;"")*(MID($D324,'Cevap Anahtarı'!$A$2:$A$121,1)&lt;&gt;"")*ISNUMBER(FIND(UPPER(MID($D324,'Cevap Anahtarı'!$A$2:$A$121,1)),"ABCDE"))*(MID($D324,'Cevap Anahtarı'!$A$2:$A$121,1)&lt;&gt;'Cevap Anahtarı'!$C$2:$C$121)))</f>
        <v/>
      </c>
      <c r="S324" s="15">
        <f>IF($B324="","",ROUND(Q324-IF(Ayarlar!$B$6&gt;0,R324/Ayarlar!$B$6,0),2))</f>
        <v/>
      </c>
      <c r="T324" s="14">
        <f>IF($B324="","",SUMPRODUCT(('Cevap Anahtarı'!$B$2:$B$121=T$2)*('Cevap Anahtarı'!$C$2:$C$121&lt;&gt;"")*(MID($D324,'Cevap Anahtarı'!$A$2:$A$121,1)='Cevap Anahtarı'!$C$2:$C$121)))</f>
        <v/>
      </c>
      <c r="U324" s="14">
        <f>IF($B324="","",SUMPRODUCT(('Cevap Anahtarı'!$B$2:$B$121=T$2)*('Cevap Anahtarı'!$C$2:$C$121&lt;&gt;"")*(MID($D324,'Cevap Anahtarı'!$A$2:$A$121,1)&lt;&gt;"")*ISNUMBER(FIND(UPPER(MID($D324,'Cevap Anahtarı'!$A$2:$A$121,1)),"ABCDE"))*(MID($D324,'Cevap Anahtarı'!$A$2:$A$121,1)&lt;&gt;'Cevap Anahtarı'!$C$2:$C$121)))</f>
        <v/>
      </c>
      <c r="V324" s="15">
        <f>IF($B324="","",ROUND(T324-IF(Ayarlar!$B$6&gt;0,U324/Ayarlar!$B$6,0),2))</f>
        <v/>
      </c>
      <c r="W324" s="15">
        <f>IF($B324="","",G324+J324+M324+P324+S324+V324)</f>
        <v/>
      </c>
      <c r="X324" s="14">
        <f>IF($B324="","",RANK(W324,$W$4:$W$503))</f>
        <v/>
      </c>
    </row>
    <row r="325">
      <c r="E325" s="14">
        <f>IF($B325="","",SUMPRODUCT(('Cevap Anahtarı'!$B$2:$B$121=E$2)*('Cevap Anahtarı'!$C$2:$C$121&lt;&gt;"")*(MID($D325,'Cevap Anahtarı'!$A$2:$A$121,1)='Cevap Anahtarı'!$C$2:$C$121)))</f>
        <v/>
      </c>
      <c r="F325" s="14">
        <f>IF($B325="","",SUMPRODUCT(('Cevap Anahtarı'!$B$2:$B$121=E$2)*('Cevap Anahtarı'!$C$2:$C$121&lt;&gt;"")*(MID($D325,'Cevap Anahtarı'!$A$2:$A$121,1)&lt;&gt;"")*ISNUMBER(FIND(UPPER(MID($D325,'Cevap Anahtarı'!$A$2:$A$121,1)),"ABCDE"))*(MID($D325,'Cevap Anahtarı'!$A$2:$A$121,1)&lt;&gt;'Cevap Anahtarı'!$C$2:$C$121)))</f>
        <v/>
      </c>
      <c r="G325" s="15">
        <f>IF($B325="","",ROUND(E325-IF(Ayarlar!$B$6&gt;0,F325/Ayarlar!$B$6,0),2))</f>
        <v/>
      </c>
      <c r="H325" s="14">
        <f>IF($B325="","",SUMPRODUCT(('Cevap Anahtarı'!$B$2:$B$121=H$2)*('Cevap Anahtarı'!$C$2:$C$121&lt;&gt;"")*(MID($D325,'Cevap Anahtarı'!$A$2:$A$121,1)='Cevap Anahtarı'!$C$2:$C$121)))</f>
        <v/>
      </c>
      <c r="I325" s="14">
        <f>IF($B325="","",SUMPRODUCT(('Cevap Anahtarı'!$B$2:$B$121=H$2)*('Cevap Anahtarı'!$C$2:$C$121&lt;&gt;"")*(MID($D325,'Cevap Anahtarı'!$A$2:$A$121,1)&lt;&gt;"")*ISNUMBER(FIND(UPPER(MID($D325,'Cevap Anahtarı'!$A$2:$A$121,1)),"ABCDE"))*(MID($D325,'Cevap Anahtarı'!$A$2:$A$121,1)&lt;&gt;'Cevap Anahtarı'!$C$2:$C$121)))</f>
        <v/>
      </c>
      <c r="J325" s="15">
        <f>IF($B325="","",ROUND(H325-IF(Ayarlar!$B$6&gt;0,I325/Ayarlar!$B$6,0),2))</f>
        <v/>
      </c>
      <c r="K325" s="14">
        <f>IF($B325="","",SUMPRODUCT(('Cevap Anahtarı'!$B$2:$B$121=K$2)*('Cevap Anahtarı'!$C$2:$C$121&lt;&gt;"")*(MID($D325,'Cevap Anahtarı'!$A$2:$A$121,1)='Cevap Anahtarı'!$C$2:$C$121)))</f>
        <v/>
      </c>
      <c r="L325" s="14">
        <f>IF($B325="","",SUMPRODUCT(('Cevap Anahtarı'!$B$2:$B$121=K$2)*('Cevap Anahtarı'!$C$2:$C$121&lt;&gt;"")*(MID($D325,'Cevap Anahtarı'!$A$2:$A$121,1)&lt;&gt;"")*ISNUMBER(FIND(UPPER(MID($D325,'Cevap Anahtarı'!$A$2:$A$121,1)),"ABCDE"))*(MID($D325,'Cevap Anahtarı'!$A$2:$A$121,1)&lt;&gt;'Cevap Anahtarı'!$C$2:$C$121)))</f>
        <v/>
      </c>
      <c r="M325" s="15">
        <f>IF($B325="","",ROUND(K325-IF(Ayarlar!$B$6&gt;0,L325/Ayarlar!$B$6,0),2))</f>
        <v/>
      </c>
      <c r="N325" s="14">
        <f>IF($B325="","",SUMPRODUCT(('Cevap Anahtarı'!$B$2:$B$121=N$2)*('Cevap Anahtarı'!$C$2:$C$121&lt;&gt;"")*(MID($D325,'Cevap Anahtarı'!$A$2:$A$121,1)='Cevap Anahtarı'!$C$2:$C$121)))</f>
        <v/>
      </c>
      <c r="O325" s="14">
        <f>IF($B325="","",SUMPRODUCT(('Cevap Anahtarı'!$B$2:$B$121=N$2)*('Cevap Anahtarı'!$C$2:$C$121&lt;&gt;"")*(MID($D325,'Cevap Anahtarı'!$A$2:$A$121,1)&lt;&gt;"")*ISNUMBER(FIND(UPPER(MID($D325,'Cevap Anahtarı'!$A$2:$A$121,1)),"ABCDE"))*(MID($D325,'Cevap Anahtarı'!$A$2:$A$121,1)&lt;&gt;'Cevap Anahtarı'!$C$2:$C$121)))</f>
        <v/>
      </c>
      <c r="P325" s="15">
        <f>IF($B325="","",ROUND(N325-IF(Ayarlar!$B$6&gt;0,O325/Ayarlar!$B$6,0),2))</f>
        <v/>
      </c>
      <c r="Q325" s="14">
        <f>IF($B325="","",SUMPRODUCT(('Cevap Anahtarı'!$B$2:$B$121=Q$2)*('Cevap Anahtarı'!$C$2:$C$121&lt;&gt;"")*(MID($D325,'Cevap Anahtarı'!$A$2:$A$121,1)='Cevap Anahtarı'!$C$2:$C$121)))</f>
        <v/>
      </c>
      <c r="R325" s="14">
        <f>IF($B325="","",SUMPRODUCT(('Cevap Anahtarı'!$B$2:$B$121=Q$2)*('Cevap Anahtarı'!$C$2:$C$121&lt;&gt;"")*(MID($D325,'Cevap Anahtarı'!$A$2:$A$121,1)&lt;&gt;"")*ISNUMBER(FIND(UPPER(MID($D325,'Cevap Anahtarı'!$A$2:$A$121,1)),"ABCDE"))*(MID($D325,'Cevap Anahtarı'!$A$2:$A$121,1)&lt;&gt;'Cevap Anahtarı'!$C$2:$C$121)))</f>
        <v/>
      </c>
      <c r="S325" s="15">
        <f>IF($B325="","",ROUND(Q325-IF(Ayarlar!$B$6&gt;0,R325/Ayarlar!$B$6,0),2))</f>
        <v/>
      </c>
      <c r="T325" s="14">
        <f>IF($B325="","",SUMPRODUCT(('Cevap Anahtarı'!$B$2:$B$121=T$2)*('Cevap Anahtarı'!$C$2:$C$121&lt;&gt;"")*(MID($D325,'Cevap Anahtarı'!$A$2:$A$121,1)='Cevap Anahtarı'!$C$2:$C$121)))</f>
        <v/>
      </c>
      <c r="U325" s="14">
        <f>IF($B325="","",SUMPRODUCT(('Cevap Anahtarı'!$B$2:$B$121=T$2)*('Cevap Anahtarı'!$C$2:$C$121&lt;&gt;"")*(MID($D325,'Cevap Anahtarı'!$A$2:$A$121,1)&lt;&gt;"")*ISNUMBER(FIND(UPPER(MID($D325,'Cevap Anahtarı'!$A$2:$A$121,1)),"ABCDE"))*(MID($D325,'Cevap Anahtarı'!$A$2:$A$121,1)&lt;&gt;'Cevap Anahtarı'!$C$2:$C$121)))</f>
        <v/>
      </c>
      <c r="V325" s="15">
        <f>IF($B325="","",ROUND(T325-IF(Ayarlar!$B$6&gt;0,U325/Ayarlar!$B$6,0),2))</f>
        <v/>
      </c>
      <c r="W325" s="15">
        <f>IF($B325="","",G325+J325+M325+P325+S325+V325)</f>
        <v/>
      </c>
      <c r="X325" s="14">
        <f>IF($B325="","",RANK(W325,$W$4:$W$503))</f>
        <v/>
      </c>
    </row>
    <row r="326">
      <c r="E326" s="14">
        <f>IF($B326="","",SUMPRODUCT(('Cevap Anahtarı'!$B$2:$B$121=E$2)*('Cevap Anahtarı'!$C$2:$C$121&lt;&gt;"")*(MID($D326,'Cevap Anahtarı'!$A$2:$A$121,1)='Cevap Anahtarı'!$C$2:$C$121)))</f>
        <v/>
      </c>
      <c r="F326" s="14">
        <f>IF($B326="","",SUMPRODUCT(('Cevap Anahtarı'!$B$2:$B$121=E$2)*('Cevap Anahtarı'!$C$2:$C$121&lt;&gt;"")*(MID($D326,'Cevap Anahtarı'!$A$2:$A$121,1)&lt;&gt;"")*ISNUMBER(FIND(UPPER(MID($D326,'Cevap Anahtarı'!$A$2:$A$121,1)),"ABCDE"))*(MID($D326,'Cevap Anahtarı'!$A$2:$A$121,1)&lt;&gt;'Cevap Anahtarı'!$C$2:$C$121)))</f>
        <v/>
      </c>
      <c r="G326" s="15">
        <f>IF($B326="","",ROUND(E326-IF(Ayarlar!$B$6&gt;0,F326/Ayarlar!$B$6,0),2))</f>
        <v/>
      </c>
      <c r="H326" s="14">
        <f>IF($B326="","",SUMPRODUCT(('Cevap Anahtarı'!$B$2:$B$121=H$2)*('Cevap Anahtarı'!$C$2:$C$121&lt;&gt;"")*(MID($D326,'Cevap Anahtarı'!$A$2:$A$121,1)='Cevap Anahtarı'!$C$2:$C$121)))</f>
        <v/>
      </c>
      <c r="I326" s="14">
        <f>IF($B326="","",SUMPRODUCT(('Cevap Anahtarı'!$B$2:$B$121=H$2)*('Cevap Anahtarı'!$C$2:$C$121&lt;&gt;"")*(MID($D326,'Cevap Anahtarı'!$A$2:$A$121,1)&lt;&gt;"")*ISNUMBER(FIND(UPPER(MID($D326,'Cevap Anahtarı'!$A$2:$A$121,1)),"ABCDE"))*(MID($D326,'Cevap Anahtarı'!$A$2:$A$121,1)&lt;&gt;'Cevap Anahtarı'!$C$2:$C$121)))</f>
        <v/>
      </c>
      <c r="J326" s="15">
        <f>IF($B326="","",ROUND(H326-IF(Ayarlar!$B$6&gt;0,I326/Ayarlar!$B$6,0),2))</f>
        <v/>
      </c>
      <c r="K326" s="14">
        <f>IF($B326="","",SUMPRODUCT(('Cevap Anahtarı'!$B$2:$B$121=K$2)*('Cevap Anahtarı'!$C$2:$C$121&lt;&gt;"")*(MID($D326,'Cevap Anahtarı'!$A$2:$A$121,1)='Cevap Anahtarı'!$C$2:$C$121)))</f>
        <v/>
      </c>
      <c r="L326" s="14">
        <f>IF($B326="","",SUMPRODUCT(('Cevap Anahtarı'!$B$2:$B$121=K$2)*('Cevap Anahtarı'!$C$2:$C$121&lt;&gt;"")*(MID($D326,'Cevap Anahtarı'!$A$2:$A$121,1)&lt;&gt;"")*ISNUMBER(FIND(UPPER(MID($D326,'Cevap Anahtarı'!$A$2:$A$121,1)),"ABCDE"))*(MID($D326,'Cevap Anahtarı'!$A$2:$A$121,1)&lt;&gt;'Cevap Anahtarı'!$C$2:$C$121)))</f>
        <v/>
      </c>
      <c r="M326" s="15">
        <f>IF($B326="","",ROUND(K326-IF(Ayarlar!$B$6&gt;0,L326/Ayarlar!$B$6,0),2))</f>
        <v/>
      </c>
      <c r="N326" s="14">
        <f>IF($B326="","",SUMPRODUCT(('Cevap Anahtarı'!$B$2:$B$121=N$2)*('Cevap Anahtarı'!$C$2:$C$121&lt;&gt;"")*(MID($D326,'Cevap Anahtarı'!$A$2:$A$121,1)='Cevap Anahtarı'!$C$2:$C$121)))</f>
        <v/>
      </c>
      <c r="O326" s="14">
        <f>IF($B326="","",SUMPRODUCT(('Cevap Anahtarı'!$B$2:$B$121=N$2)*('Cevap Anahtarı'!$C$2:$C$121&lt;&gt;"")*(MID($D326,'Cevap Anahtarı'!$A$2:$A$121,1)&lt;&gt;"")*ISNUMBER(FIND(UPPER(MID($D326,'Cevap Anahtarı'!$A$2:$A$121,1)),"ABCDE"))*(MID($D326,'Cevap Anahtarı'!$A$2:$A$121,1)&lt;&gt;'Cevap Anahtarı'!$C$2:$C$121)))</f>
        <v/>
      </c>
      <c r="P326" s="15">
        <f>IF($B326="","",ROUND(N326-IF(Ayarlar!$B$6&gt;0,O326/Ayarlar!$B$6,0),2))</f>
        <v/>
      </c>
      <c r="Q326" s="14">
        <f>IF($B326="","",SUMPRODUCT(('Cevap Anahtarı'!$B$2:$B$121=Q$2)*('Cevap Anahtarı'!$C$2:$C$121&lt;&gt;"")*(MID($D326,'Cevap Anahtarı'!$A$2:$A$121,1)='Cevap Anahtarı'!$C$2:$C$121)))</f>
        <v/>
      </c>
      <c r="R326" s="14">
        <f>IF($B326="","",SUMPRODUCT(('Cevap Anahtarı'!$B$2:$B$121=Q$2)*('Cevap Anahtarı'!$C$2:$C$121&lt;&gt;"")*(MID($D326,'Cevap Anahtarı'!$A$2:$A$121,1)&lt;&gt;"")*ISNUMBER(FIND(UPPER(MID($D326,'Cevap Anahtarı'!$A$2:$A$121,1)),"ABCDE"))*(MID($D326,'Cevap Anahtarı'!$A$2:$A$121,1)&lt;&gt;'Cevap Anahtarı'!$C$2:$C$121)))</f>
        <v/>
      </c>
      <c r="S326" s="15">
        <f>IF($B326="","",ROUND(Q326-IF(Ayarlar!$B$6&gt;0,R326/Ayarlar!$B$6,0),2))</f>
        <v/>
      </c>
      <c r="T326" s="14">
        <f>IF($B326="","",SUMPRODUCT(('Cevap Anahtarı'!$B$2:$B$121=T$2)*('Cevap Anahtarı'!$C$2:$C$121&lt;&gt;"")*(MID($D326,'Cevap Anahtarı'!$A$2:$A$121,1)='Cevap Anahtarı'!$C$2:$C$121)))</f>
        <v/>
      </c>
      <c r="U326" s="14">
        <f>IF($B326="","",SUMPRODUCT(('Cevap Anahtarı'!$B$2:$B$121=T$2)*('Cevap Anahtarı'!$C$2:$C$121&lt;&gt;"")*(MID($D326,'Cevap Anahtarı'!$A$2:$A$121,1)&lt;&gt;"")*ISNUMBER(FIND(UPPER(MID($D326,'Cevap Anahtarı'!$A$2:$A$121,1)),"ABCDE"))*(MID($D326,'Cevap Anahtarı'!$A$2:$A$121,1)&lt;&gt;'Cevap Anahtarı'!$C$2:$C$121)))</f>
        <v/>
      </c>
      <c r="V326" s="15">
        <f>IF($B326="","",ROUND(T326-IF(Ayarlar!$B$6&gt;0,U326/Ayarlar!$B$6,0),2))</f>
        <v/>
      </c>
      <c r="W326" s="15">
        <f>IF($B326="","",G326+J326+M326+P326+S326+V326)</f>
        <v/>
      </c>
      <c r="X326" s="14">
        <f>IF($B326="","",RANK(W326,$W$4:$W$503))</f>
        <v/>
      </c>
    </row>
    <row r="327">
      <c r="E327" s="14">
        <f>IF($B327="","",SUMPRODUCT(('Cevap Anahtarı'!$B$2:$B$121=E$2)*('Cevap Anahtarı'!$C$2:$C$121&lt;&gt;"")*(MID($D327,'Cevap Anahtarı'!$A$2:$A$121,1)='Cevap Anahtarı'!$C$2:$C$121)))</f>
        <v/>
      </c>
      <c r="F327" s="14">
        <f>IF($B327="","",SUMPRODUCT(('Cevap Anahtarı'!$B$2:$B$121=E$2)*('Cevap Anahtarı'!$C$2:$C$121&lt;&gt;"")*(MID($D327,'Cevap Anahtarı'!$A$2:$A$121,1)&lt;&gt;"")*ISNUMBER(FIND(UPPER(MID($D327,'Cevap Anahtarı'!$A$2:$A$121,1)),"ABCDE"))*(MID($D327,'Cevap Anahtarı'!$A$2:$A$121,1)&lt;&gt;'Cevap Anahtarı'!$C$2:$C$121)))</f>
        <v/>
      </c>
      <c r="G327" s="15">
        <f>IF($B327="","",ROUND(E327-IF(Ayarlar!$B$6&gt;0,F327/Ayarlar!$B$6,0),2))</f>
        <v/>
      </c>
      <c r="H327" s="14">
        <f>IF($B327="","",SUMPRODUCT(('Cevap Anahtarı'!$B$2:$B$121=H$2)*('Cevap Anahtarı'!$C$2:$C$121&lt;&gt;"")*(MID($D327,'Cevap Anahtarı'!$A$2:$A$121,1)='Cevap Anahtarı'!$C$2:$C$121)))</f>
        <v/>
      </c>
      <c r="I327" s="14">
        <f>IF($B327="","",SUMPRODUCT(('Cevap Anahtarı'!$B$2:$B$121=H$2)*('Cevap Anahtarı'!$C$2:$C$121&lt;&gt;"")*(MID($D327,'Cevap Anahtarı'!$A$2:$A$121,1)&lt;&gt;"")*ISNUMBER(FIND(UPPER(MID($D327,'Cevap Anahtarı'!$A$2:$A$121,1)),"ABCDE"))*(MID($D327,'Cevap Anahtarı'!$A$2:$A$121,1)&lt;&gt;'Cevap Anahtarı'!$C$2:$C$121)))</f>
        <v/>
      </c>
      <c r="J327" s="15">
        <f>IF($B327="","",ROUND(H327-IF(Ayarlar!$B$6&gt;0,I327/Ayarlar!$B$6,0),2))</f>
        <v/>
      </c>
      <c r="K327" s="14">
        <f>IF($B327="","",SUMPRODUCT(('Cevap Anahtarı'!$B$2:$B$121=K$2)*('Cevap Anahtarı'!$C$2:$C$121&lt;&gt;"")*(MID($D327,'Cevap Anahtarı'!$A$2:$A$121,1)='Cevap Anahtarı'!$C$2:$C$121)))</f>
        <v/>
      </c>
      <c r="L327" s="14">
        <f>IF($B327="","",SUMPRODUCT(('Cevap Anahtarı'!$B$2:$B$121=K$2)*('Cevap Anahtarı'!$C$2:$C$121&lt;&gt;"")*(MID($D327,'Cevap Anahtarı'!$A$2:$A$121,1)&lt;&gt;"")*ISNUMBER(FIND(UPPER(MID($D327,'Cevap Anahtarı'!$A$2:$A$121,1)),"ABCDE"))*(MID($D327,'Cevap Anahtarı'!$A$2:$A$121,1)&lt;&gt;'Cevap Anahtarı'!$C$2:$C$121)))</f>
        <v/>
      </c>
      <c r="M327" s="15">
        <f>IF($B327="","",ROUND(K327-IF(Ayarlar!$B$6&gt;0,L327/Ayarlar!$B$6,0),2))</f>
        <v/>
      </c>
      <c r="N327" s="14">
        <f>IF($B327="","",SUMPRODUCT(('Cevap Anahtarı'!$B$2:$B$121=N$2)*('Cevap Anahtarı'!$C$2:$C$121&lt;&gt;"")*(MID($D327,'Cevap Anahtarı'!$A$2:$A$121,1)='Cevap Anahtarı'!$C$2:$C$121)))</f>
        <v/>
      </c>
      <c r="O327" s="14">
        <f>IF($B327="","",SUMPRODUCT(('Cevap Anahtarı'!$B$2:$B$121=N$2)*('Cevap Anahtarı'!$C$2:$C$121&lt;&gt;"")*(MID($D327,'Cevap Anahtarı'!$A$2:$A$121,1)&lt;&gt;"")*ISNUMBER(FIND(UPPER(MID($D327,'Cevap Anahtarı'!$A$2:$A$121,1)),"ABCDE"))*(MID($D327,'Cevap Anahtarı'!$A$2:$A$121,1)&lt;&gt;'Cevap Anahtarı'!$C$2:$C$121)))</f>
        <v/>
      </c>
      <c r="P327" s="15">
        <f>IF($B327="","",ROUND(N327-IF(Ayarlar!$B$6&gt;0,O327/Ayarlar!$B$6,0),2))</f>
        <v/>
      </c>
      <c r="Q327" s="14">
        <f>IF($B327="","",SUMPRODUCT(('Cevap Anahtarı'!$B$2:$B$121=Q$2)*('Cevap Anahtarı'!$C$2:$C$121&lt;&gt;"")*(MID($D327,'Cevap Anahtarı'!$A$2:$A$121,1)='Cevap Anahtarı'!$C$2:$C$121)))</f>
        <v/>
      </c>
      <c r="R327" s="14">
        <f>IF($B327="","",SUMPRODUCT(('Cevap Anahtarı'!$B$2:$B$121=Q$2)*('Cevap Anahtarı'!$C$2:$C$121&lt;&gt;"")*(MID($D327,'Cevap Anahtarı'!$A$2:$A$121,1)&lt;&gt;"")*ISNUMBER(FIND(UPPER(MID($D327,'Cevap Anahtarı'!$A$2:$A$121,1)),"ABCDE"))*(MID($D327,'Cevap Anahtarı'!$A$2:$A$121,1)&lt;&gt;'Cevap Anahtarı'!$C$2:$C$121)))</f>
        <v/>
      </c>
      <c r="S327" s="15">
        <f>IF($B327="","",ROUND(Q327-IF(Ayarlar!$B$6&gt;0,R327/Ayarlar!$B$6,0),2))</f>
        <v/>
      </c>
      <c r="T327" s="14">
        <f>IF($B327="","",SUMPRODUCT(('Cevap Anahtarı'!$B$2:$B$121=T$2)*('Cevap Anahtarı'!$C$2:$C$121&lt;&gt;"")*(MID($D327,'Cevap Anahtarı'!$A$2:$A$121,1)='Cevap Anahtarı'!$C$2:$C$121)))</f>
        <v/>
      </c>
      <c r="U327" s="14">
        <f>IF($B327="","",SUMPRODUCT(('Cevap Anahtarı'!$B$2:$B$121=T$2)*('Cevap Anahtarı'!$C$2:$C$121&lt;&gt;"")*(MID($D327,'Cevap Anahtarı'!$A$2:$A$121,1)&lt;&gt;"")*ISNUMBER(FIND(UPPER(MID($D327,'Cevap Anahtarı'!$A$2:$A$121,1)),"ABCDE"))*(MID($D327,'Cevap Anahtarı'!$A$2:$A$121,1)&lt;&gt;'Cevap Anahtarı'!$C$2:$C$121)))</f>
        <v/>
      </c>
      <c r="V327" s="15">
        <f>IF($B327="","",ROUND(T327-IF(Ayarlar!$B$6&gt;0,U327/Ayarlar!$B$6,0),2))</f>
        <v/>
      </c>
      <c r="W327" s="15">
        <f>IF($B327="","",G327+J327+M327+P327+S327+V327)</f>
        <v/>
      </c>
      <c r="X327" s="14">
        <f>IF($B327="","",RANK(W327,$W$4:$W$503))</f>
        <v/>
      </c>
    </row>
    <row r="328">
      <c r="E328" s="14">
        <f>IF($B328="","",SUMPRODUCT(('Cevap Anahtarı'!$B$2:$B$121=E$2)*('Cevap Anahtarı'!$C$2:$C$121&lt;&gt;"")*(MID($D328,'Cevap Anahtarı'!$A$2:$A$121,1)='Cevap Anahtarı'!$C$2:$C$121)))</f>
        <v/>
      </c>
      <c r="F328" s="14">
        <f>IF($B328="","",SUMPRODUCT(('Cevap Anahtarı'!$B$2:$B$121=E$2)*('Cevap Anahtarı'!$C$2:$C$121&lt;&gt;"")*(MID($D328,'Cevap Anahtarı'!$A$2:$A$121,1)&lt;&gt;"")*ISNUMBER(FIND(UPPER(MID($D328,'Cevap Anahtarı'!$A$2:$A$121,1)),"ABCDE"))*(MID($D328,'Cevap Anahtarı'!$A$2:$A$121,1)&lt;&gt;'Cevap Anahtarı'!$C$2:$C$121)))</f>
        <v/>
      </c>
      <c r="G328" s="15">
        <f>IF($B328="","",ROUND(E328-IF(Ayarlar!$B$6&gt;0,F328/Ayarlar!$B$6,0),2))</f>
        <v/>
      </c>
      <c r="H328" s="14">
        <f>IF($B328="","",SUMPRODUCT(('Cevap Anahtarı'!$B$2:$B$121=H$2)*('Cevap Anahtarı'!$C$2:$C$121&lt;&gt;"")*(MID($D328,'Cevap Anahtarı'!$A$2:$A$121,1)='Cevap Anahtarı'!$C$2:$C$121)))</f>
        <v/>
      </c>
      <c r="I328" s="14">
        <f>IF($B328="","",SUMPRODUCT(('Cevap Anahtarı'!$B$2:$B$121=H$2)*('Cevap Anahtarı'!$C$2:$C$121&lt;&gt;"")*(MID($D328,'Cevap Anahtarı'!$A$2:$A$121,1)&lt;&gt;"")*ISNUMBER(FIND(UPPER(MID($D328,'Cevap Anahtarı'!$A$2:$A$121,1)),"ABCDE"))*(MID($D328,'Cevap Anahtarı'!$A$2:$A$121,1)&lt;&gt;'Cevap Anahtarı'!$C$2:$C$121)))</f>
        <v/>
      </c>
      <c r="J328" s="15">
        <f>IF($B328="","",ROUND(H328-IF(Ayarlar!$B$6&gt;0,I328/Ayarlar!$B$6,0),2))</f>
        <v/>
      </c>
      <c r="K328" s="14">
        <f>IF($B328="","",SUMPRODUCT(('Cevap Anahtarı'!$B$2:$B$121=K$2)*('Cevap Anahtarı'!$C$2:$C$121&lt;&gt;"")*(MID($D328,'Cevap Anahtarı'!$A$2:$A$121,1)='Cevap Anahtarı'!$C$2:$C$121)))</f>
        <v/>
      </c>
      <c r="L328" s="14">
        <f>IF($B328="","",SUMPRODUCT(('Cevap Anahtarı'!$B$2:$B$121=K$2)*('Cevap Anahtarı'!$C$2:$C$121&lt;&gt;"")*(MID($D328,'Cevap Anahtarı'!$A$2:$A$121,1)&lt;&gt;"")*ISNUMBER(FIND(UPPER(MID($D328,'Cevap Anahtarı'!$A$2:$A$121,1)),"ABCDE"))*(MID($D328,'Cevap Anahtarı'!$A$2:$A$121,1)&lt;&gt;'Cevap Anahtarı'!$C$2:$C$121)))</f>
        <v/>
      </c>
      <c r="M328" s="15">
        <f>IF($B328="","",ROUND(K328-IF(Ayarlar!$B$6&gt;0,L328/Ayarlar!$B$6,0),2))</f>
        <v/>
      </c>
      <c r="N328" s="14">
        <f>IF($B328="","",SUMPRODUCT(('Cevap Anahtarı'!$B$2:$B$121=N$2)*('Cevap Anahtarı'!$C$2:$C$121&lt;&gt;"")*(MID($D328,'Cevap Anahtarı'!$A$2:$A$121,1)='Cevap Anahtarı'!$C$2:$C$121)))</f>
        <v/>
      </c>
      <c r="O328" s="14">
        <f>IF($B328="","",SUMPRODUCT(('Cevap Anahtarı'!$B$2:$B$121=N$2)*('Cevap Anahtarı'!$C$2:$C$121&lt;&gt;"")*(MID($D328,'Cevap Anahtarı'!$A$2:$A$121,1)&lt;&gt;"")*ISNUMBER(FIND(UPPER(MID($D328,'Cevap Anahtarı'!$A$2:$A$121,1)),"ABCDE"))*(MID($D328,'Cevap Anahtarı'!$A$2:$A$121,1)&lt;&gt;'Cevap Anahtarı'!$C$2:$C$121)))</f>
        <v/>
      </c>
      <c r="P328" s="15">
        <f>IF($B328="","",ROUND(N328-IF(Ayarlar!$B$6&gt;0,O328/Ayarlar!$B$6,0),2))</f>
        <v/>
      </c>
      <c r="Q328" s="14">
        <f>IF($B328="","",SUMPRODUCT(('Cevap Anahtarı'!$B$2:$B$121=Q$2)*('Cevap Anahtarı'!$C$2:$C$121&lt;&gt;"")*(MID($D328,'Cevap Anahtarı'!$A$2:$A$121,1)='Cevap Anahtarı'!$C$2:$C$121)))</f>
        <v/>
      </c>
      <c r="R328" s="14">
        <f>IF($B328="","",SUMPRODUCT(('Cevap Anahtarı'!$B$2:$B$121=Q$2)*('Cevap Anahtarı'!$C$2:$C$121&lt;&gt;"")*(MID($D328,'Cevap Anahtarı'!$A$2:$A$121,1)&lt;&gt;"")*ISNUMBER(FIND(UPPER(MID($D328,'Cevap Anahtarı'!$A$2:$A$121,1)),"ABCDE"))*(MID($D328,'Cevap Anahtarı'!$A$2:$A$121,1)&lt;&gt;'Cevap Anahtarı'!$C$2:$C$121)))</f>
        <v/>
      </c>
      <c r="S328" s="15">
        <f>IF($B328="","",ROUND(Q328-IF(Ayarlar!$B$6&gt;0,R328/Ayarlar!$B$6,0),2))</f>
        <v/>
      </c>
      <c r="T328" s="14">
        <f>IF($B328="","",SUMPRODUCT(('Cevap Anahtarı'!$B$2:$B$121=T$2)*('Cevap Anahtarı'!$C$2:$C$121&lt;&gt;"")*(MID($D328,'Cevap Anahtarı'!$A$2:$A$121,1)='Cevap Anahtarı'!$C$2:$C$121)))</f>
        <v/>
      </c>
      <c r="U328" s="14">
        <f>IF($B328="","",SUMPRODUCT(('Cevap Anahtarı'!$B$2:$B$121=T$2)*('Cevap Anahtarı'!$C$2:$C$121&lt;&gt;"")*(MID($D328,'Cevap Anahtarı'!$A$2:$A$121,1)&lt;&gt;"")*ISNUMBER(FIND(UPPER(MID($D328,'Cevap Anahtarı'!$A$2:$A$121,1)),"ABCDE"))*(MID($D328,'Cevap Anahtarı'!$A$2:$A$121,1)&lt;&gt;'Cevap Anahtarı'!$C$2:$C$121)))</f>
        <v/>
      </c>
      <c r="V328" s="15">
        <f>IF($B328="","",ROUND(T328-IF(Ayarlar!$B$6&gt;0,U328/Ayarlar!$B$6,0),2))</f>
        <v/>
      </c>
      <c r="W328" s="15">
        <f>IF($B328="","",G328+J328+M328+P328+S328+V328)</f>
        <v/>
      </c>
      <c r="X328" s="14">
        <f>IF($B328="","",RANK(W328,$W$4:$W$503))</f>
        <v/>
      </c>
    </row>
    <row r="329">
      <c r="E329" s="14">
        <f>IF($B329="","",SUMPRODUCT(('Cevap Anahtarı'!$B$2:$B$121=E$2)*('Cevap Anahtarı'!$C$2:$C$121&lt;&gt;"")*(MID($D329,'Cevap Anahtarı'!$A$2:$A$121,1)='Cevap Anahtarı'!$C$2:$C$121)))</f>
        <v/>
      </c>
      <c r="F329" s="14">
        <f>IF($B329="","",SUMPRODUCT(('Cevap Anahtarı'!$B$2:$B$121=E$2)*('Cevap Anahtarı'!$C$2:$C$121&lt;&gt;"")*(MID($D329,'Cevap Anahtarı'!$A$2:$A$121,1)&lt;&gt;"")*ISNUMBER(FIND(UPPER(MID($D329,'Cevap Anahtarı'!$A$2:$A$121,1)),"ABCDE"))*(MID($D329,'Cevap Anahtarı'!$A$2:$A$121,1)&lt;&gt;'Cevap Anahtarı'!$C$2:$C$121)))</f>
        <v/>
      </c>
      <c r="G329" s="15">
        <f>IF($B329="","",ROUND(E329-IF(Ayarlar!$B$6&gt;0,F329/Ayarlar!$B$6,0),2))</f>
        <v/>
      </c>
      <c r="H329" s="14">
        <f>IF($B329="","",SUMPRODUCT(('Cevap Anahtarı'!$B$2:$B$121=H$2)*('Cevap Anahtarı'!$C$2:$C$121&lt;&gt;"")*(MID($D329,'Cevap Anahtarı'!$A$2:$A$121,1)='Cevap Anahtarı'!$C$2:$C$121)))</f>
        <v/>
      </c>
      <c r="I329" s="14">
        <f>IF($B329="","",SUMPRODUCT(('Cevap Anahtarı'!$B$2:$B$121=H$2)*('Cevap Anahtarı'!$C$2:$C$121&lt;&gt;"")*(MID($D329,'Cevap Anahtarı'!$A$2:$A$121,1)&lt;&gt;"")*ISNUMBER(FIND(UPPER(MID($D329,'Cevap Anahtarı'!$A$2:$A$121,1)),"ABCDE"))*(MID($D329,'Cevap Anahtarı'!$A$2:$A$121,1)&lt;&gt;'Cevap Anahtarı'!$C$2:$C$121)))</f>
        <v/>
      </c>
      <c r="J329" s="15">
        <f>IF($B329="","",ROUND(H329-IF(Ayarlar!$B$6&gt;0,I329/Ayarlar!$B$6,0),2))</f>
        <v/>
      </c>
      <c r="K329" s="14">
        <f>IF($B329="","",SUMPRODUCT(('Cevap Anahtarı'!$B$2:$B$121=K$2)*('Cevap Anahtarı'!$C$2:$C$121&lt;&gt;"")*(MID($D329,'Cevap Anahtarı'!$A$2:$A$121,1)='Cevap Anahtarı'!$C$2:$C$121)))</f>
        <v/>
      </c>
      <c r="L329" s="14">
        <f>IF($B329="","",SUMPRODUCT(('Cevap Anahtarı'!$B$2:$B$121=K$2)*('Cevap Anahtarı'!$C$2:$C$121&lt;&gt;"")*(MID($D329,'Cevap Anahtarı'!$A$2:$A$121,1)&lt;&gt;"")*ISNUMBER(FIND(UPPER(MID($D329,'Cevap Anahtarı'!$A$2:$A$121,1)),"ABCDE"))*(MID($D329,'Cevap Anahtarı'!$A$2:$A$121,1)&lt;&gt;'Cevap Anahtarı'!$C$2:$C$121)))</f>
        <v/>
      </c>
      <c r="M329" s="15">
        <f>IF($B329="","",ROUND(K329-IF(Ayarlar!$B$6&gt;0,L329/Ayarlar!$B$6,0),2))</f>
        <v/>
      </c>
      <c r="N329" s="14">
        <f>IF($B329="","",SUMPRODUCT(('Cevap Anahtarı'!$B$2:$B$121=N$2)*('Cevap Anahtarı'!$C$2:$C$121&lt;&gt;"")*(MID($D329,'Cevap Anahtarı'!$A$2:$A$121,1)='Cevap Anahtarı'!$C$2:$C$121)))</f>
        <v/>
      </c>
      <c r="O329" s="14">
        <f>IF($B329="","",SUMPRODUCT(('Cevap Anahtarı'!$B$2:$B$121=N$2)*('Cevap Anahtarı'!$C$2:$C$121&lt;&gt;"")*(MID($D329,'Cevap Anahtarı'!$A$2:$A$121,1)&lt;&gt;"")*ISNUMBER(FIND(UPPER(MID($D329,'Cevap Anahtarı'!$A$2:$A$121,1)),"ABCDE"))*(MID($D329,'Cevap Anahtarı'!$A$2:$A$121,1)&lt;&gt;'Cevap Anahtarı'!$C$2:$C$121)))</f>
        <v/>
      </c>
      <c r="P329" s="15">
        <f>IF($B329="","",ROUND(N329-IF(Ayarlar!$B$6&gt;0,O329/Ayarlar!$B$6,0),2))</f>
        <v/>
      </c>
      <c r="Q329" s="14">
        <f>IF($B329="","",SUMPRODUCT(('Cevap Anahtarı'!$B$2:$B$121=Q$2)*('Cevap Anahtarı'!$C$2:$C$121&lt;&gt;"")*(MID($D329,'Cevap Anahtarı'!$A$2:$A$121,1)='Cevap Anahtarı'!$C$2:$C$121)))</f>
        <v/>
      </c>
      <c r="R329" s="14">
        <f>IF($B329="","",SUMPRODUCT(('Cevap Anahtarı'!$B$2:$B$121=Q$2)*('Cevap Anahtarı'!$C$2:$C$121&lt;&gt;"")*(MID($D329,'Cevap Anahtarı'!$A$2:$A$121,1)&lt;&gt;"")*ISNUMBER(FIND(UPPER(MID($D329,'Cevap Anahtarı'!$A$2:$A$121,1)),"ABCDE"))*(MID($D329,'Cevap Anahtarı'!$A$2:$A$121,1)&lt;&gt;'Cevap Anahtarı'!$C$2:$C$121)))</f>
        <v/>
      </c>
      <c r="S329" s="15">
        <f>IF($B329="","",ROUND(Q329-IF(Ayarlar!$B$6&gt;0,R329/Ayarlar!$B$6,0),2))</f>
        <v/>
      </c>
      <c r="T329" s="14">
        <f>IF($B329="","",SUMPRODUCT(('Cevap Anahtarı'!$B$2:$B$121=T$2)*('Cevap Anahtarı'!$C$2:$C$121&lt;&gt;"")*(MID($D329,'Cevap Anahtarı'!$A$2:$A$121,1)='Cevap Anahtarı'!$C$2:$C$121)))</f>
        <v/>
      </c>
      <c r="U329" s="14">
        <f>IF($B329="","",SUMPRODUCT(('Cevap Anahtarı'!$B$2:$B$121=T$2)*('Cevap Anahtarı'!$C$2:$C$121&lt;&gt;"")*(MID($D329,'Cevap Anahtarı'!$A$2:$A$121,1)&lt;&gt;"")*ISNUMBER(FIND(UPPER(MID($D329,'Cevap Anahtarı'!$A$2:$A$121,1)),"ABCDE"))*(MID($D329,'Cevap Anahtarı'!$A$2:$A$121,1)&lt;&gt;'Cevap Anahtarı'!$C$2:$C$121)))</f>
        <v/>
      </c>
      <c r="V329" s="15">
        <f>IF($B329="","",ROUND(T329-IF(Ayarlar!$B$6&gt;0,U329/Ayarlar!$B$6,0),2))</f>
        <v/>
      </c>
      <c r="W329" s="15">
        <f>IF($B329="","",G329+J329+M329+P329+S329+V329)</f>
        <v/>
      </c>
      <c r="X329" s="14">
        <f>IF($B329="","",RANK(W329,$W$4:$W$503))</f>
        <v/>
      </c>
    </row>
    <row r="330">
      <c r="E330" s="14">
        <f>IF($B330="","",SUMPRODUCT(('Cevap Anahtarı'!$B$2:$B$121=E$2)*('Cevap Anahtarı'!$C$2:$C$121&lt;&gt;"")*(MID($D330,'Cevap Anahtarı'!$A$2:$A$121,1)='Cevap Anahtarı'!$C$2:$C$121)))</f>
        <v/>
      </c>
      <c r="F330" s="14">
        <f>IF($B330="","",SUMPRODUCT(('Cevap Anahtarı'!$B$2:$B$121=E$2)*('Cevap Anahtarı'!$C$2:$C$121&lt;&gt;"")*(MID($D330,'Cevap Anahtarı'!$A$2:$A$121,1)&lt;&gt;"")*ISNUMBER(FIND(UPPER(MID($D330,'Cevap Anahtarı'!$A$2:$A$121,1)),"ABCDE"))*(MID($D330,'Cevap Anahtarı'!$A$2:$A$121,1)&lt;&gt;'Cevap Anahtarı'!$C$2:$C$121)))</f>
        <v/>
      </c>
      <c r="G330" s="15">
        <f>IF($B330="","",ROUND(E330-IF(Ayarlar!$B$6&gt;0,F330/Ayarlar!$B$6,0),2))</f>
        <v/>
      </c>
      <c r="H330" s="14">
        <f>IF($B330="","",SUMPRODUCT(('Cevap Anahtarı'!$B$2:$B$121=H$2)*('Cevap Anahtarı'!$C$2:$C$121&lt;&gt;"")*(MID($D330,'Cevap Anahtarı'!$A$2:$A$121,1)='Cevap Anahtarı'!$C$2:$C$121)))</f>
        <v/>
      </c>
      <c r="I330" s="14">
        <f>IF($B330="","",SUMPRODUCT(('Cevap Anahtarı'!$B$2:$B$121=H$2)*('Cevap Anahtarı'!$C$2:$C$121&lt;&gt;"")*(MID($D330,'Cevap Anahtarı'!$A$2:$A$121,1)&lt;&gt;"")*ISNUMBER(FIND(UPPER(MID($D330,'Cevap Anahtarı'!$A$2:$A$121,1)),"ABCDE"))*(MID($D330,'Cevap Anahtarı'!$A$2:$A$121,1)&lt;&gt;'Cevap Anahtarı'!$C$2:$C$121)))</f>
        <v/>
      </c>
      <c r="J330" s="15">
        <f>IF($B330="","",ROUND(H330-IF(Ayarlar!$B$6&gt;0,I330/Ayarlar!$B$6,0),2))</f>
        <v/>
      </c>
      <c r="K330" s="14">
        <f>IF($B330="","",SUMPRODUCT(('Cevap Anahtarı'!$B$2:$B$121=K$2)*('Cevap Anahtarı'!$C$2:$C$121&lt;&gt;"")*(MID($D330,'Cevap Anahtarı'!$A$2:$A$121,1)='Cevap Anahtarı'!$C$2:$C$121)))</f>
        <v/>
      </c>
      <c r="L330" s="14">
        <f>IF($B330="","",SUMPRODUCT(('Cevap Anahtarı'!$B$2:$B$121=K$2)*('Cevap Anahtarı'!$C$2:$C$121&lt;&gt;"")*(MID($D330,'Cevap Anahtarı'!$A$2:$A$121,1)&lt;&gt;"")*ISNUMBER(FIND(UPPER(MID($D330,'Cevap Anahtarı'!$A$2:$A$121,1)),"ABCDE"))*(MID($D330,'Cevap Anahtarı'!$A$2:$A$121,1)&lt;&gt;'Cevap Anahtarı'!$C$2:$C$121)))</f>
        <v/>
      </c>
      <c r="M330" s="15">
        <f>IF($B330="","",ROUND(K330-IF(Ayarlar!$B$6&gt;0,L330/Ayarlar!$B$6,0),2))</f>
        <v/>
      </c>
      <c r="N330" s="14">
        <f>IF($B330="","",SUMPRODUCT(('Cevap Anahtarı'!$B$2:$B$121=N$2)*('Cevap Anahtarı'!$C$2:$C$121&lt;&gt;"")*(MID($D330,'Cevap Anahtarı'!$A$2:$A$121,1)='Cevap Anahtarı'!$C$2:$C$121)))</f>
        <v/>
      </c>
      <c r="O330" s="14">
        <f>IF($B330="","",SUMPRODUCT(('Cevap Anahtarı'!$B$2:$B$121=N$2)*('Cevap Anahtarı'!$C$2:$C$121&lt;&gt;"")*(MID($D330,'Cevap Anahtarı'!$A$2:$A$121,1)&lt;&gt;"")*ISNUMBER(FIND(UPPER(MID($D330,'Cevap Anahtarı'!$A$2:$A$121,1)),"ABCDE"))*(MID($D330,'Cevap Anahtarı'!$A$2:$A$121,1)&lt;&gt;'Cevap Anahtarı'!$C$2:$C$121)))</f>
        <v/>
      </c>
      <c r="P330" s="15">
        <f>IF($B330="","",ROUND(N330-IF(Ayarlar!$B$6&gt;0,O330/Ayarlar!$B$6,0),2))</f>
        <v/>
      </c>
      <c r="Q330" s="14">
        <f>IF($B330="","",SUMPRODUCT(('Cevap Anahtarı'!$B$2:$B$121=Q$2)*('Cevap Anahtarı'!$C$2:$C$121&lt;&gt;"")*(MID($D330,'Cevap Anahtarı'!$A$2:$A$121,1)='Cevap Anahtarı'!$C$2:$C$121)))</f>
        <v/>
      </c>
      <c r="R330" s="14">
        <f>IF($B330="","",SUMPRODUCT(('Cevap Anahtarı'!$B$2:$B$121=Q$2)*('Cevap Anahtarı'!$C$2:$C$121&lt;&gt;"")*(MID($D330,'Cevap Anahtarı'!$A$2:$A$121,1)&lt;&gt;"")*ISNUMBER(FIND(UPPER(MID($D330,'Cevap Anahtarı'!$A$2:$A$121,1)),"ABCDE"))*(MID($D330,'Cevap Anahtarı'!$A$2:$A$121,1)&lt;&gt;'Cevap Anahtarı'!$C$2:$C$121)))</f>
        <v/>
      </c>
      <c r="S330" s="15">
        <f>IF($B330="","",ROUND(Q330-IF(Ayarlar!$B$6&gt;0,R330/Ayarlar!$B$6,0),2))</f>
        <v/>
      </c>
      <c r="T330" s="14">
        <f>IF($B330="","",SUMPRODUCT(('Cevap Anahtarı'!$B$2:$B$121=T$2)*('Cevap Anahtarı'!$C$2:$C$121&lt;&gt;"")*(MID($D330,'Cevap Anahtarı'!$A$2:$A$121,1)='Cevap Anahtarı'!$C$2:$C$121)))</f>
        <v/>
      </c>
      <c r="U330" s="14">
        <f>IF($B330="","",SUMPRODUCT(('Cevap Anahtarı'!$B$2:$B$121=T$2)*('Cevap Anahtarı'!$C$2:$C$121&lt;&gt;"")*(MID($D330,'Cevap Anahtarı'!$A$2:$A$121,1)&lt;&gt;"")*ISNUMBER(FIND(UPPER(MID($D330,'Cevap Anahtarı'!$A$2:$A$121,1)),"ABCDE"))*(MID($D330,'Cevap Anahtarı'!$A$2:$A$121,1)&lt;&gt;'Cevap Anahtarı'!$C$2:$C$121)))</f>
        <v/>
      </c>
      <c r="V330" s="15">
        <f>IF($B330="","",ROUND(T330-IF(Ayarlar!$B$6&gt;0,U330/Ayarlar!$B$6,0),2))</f>
        <v/>
      </c>
      <c r="W330" s="15">
        <f>IF($B330="","",G330+J330+M330+P330+S330+V330)</f>
        <v/>
      </c>
      <c r="X330" s="14">
        <f>IF($B330="","",RANK(W330,$W$4:$W$503))</f>
        <v/>
      </c>
    </row>
    <row r="331">
      <c r="E331" s="14">
        <f>IF($B331="","",SUMPRODUCT(('Cevap Anahtarı'!$B$2:$B$121=E$2)*('Cevap Anahtarı'!$C$2:$C$121&lt;&gt;"")*(MID($D331,'Cevap Anahtarı'!$A$2:$A$121,1)='Cevap Anahtarı'!$C$2:$C$121)))</f>
        <v/>
      </c>
      <c r="F331" s="14">
        <f>IF($B331="","",SUMPRODUCT(('Cevap Anahtarı'!$B$2:$B$121=E$2)*('Cevap Anahtarı'!$C$2:$C$121&lt;&gt;"")*(MID($D331,'Cevap Anahtarı'!$A$2:$A$121,1)&lt;&gt;"")*ISNUMBER(FIND(UPPER(MID($D331,'Cevap Anahtarı'!$A$2:$A$121,1)),"ABCDE"))*(MID($D331,'Cevap Anahtarı'!$A$2:$A$121,1)&lt;&gt;'Cevap Anahtarı'!$C$2:$C$121)))</f>
        <v/>
      </c>
      <c r="G331" s="15">
        <f>IF($B331="","",ROUND(E331-IF(Ayarlar!$B$6&gt;0,F331/Ayarlar!$B$6,0),2))</f>
        <v/>
      </c>
      <c r="H331" s="14">
        <f>IF($B331="","",SUMPRODUCT(('Cevap Anahtarı'!$B$2:$B$121=H$2)*('Cevap Anahtarı'!$C$2:$C$121&lt;&gt;"")*(MID($D331,'Cevap Anahtarı'!$A$2:$A$121,1)='Cevap Anahtarı'!$C$2:$C$121)))</f>
        <v/>
      </c>
      <c r="I331" s="14">
        <f>IF($B331="","",SUMPRODUCT(('Cevap Anahtarı'!$B$2:$B$121=H$2)*('Cevap Anahtarı'!$C$2:$C$121&lt;&gt;"")*(MID($D331,'Cevap Anahtarı'!$A$2:$A$121,1)&lt;&gt;"")*ISNUMBER(FIND(UPPER(MID($D331,'Cevap Anahtarı'!$A$2:$A$121,1)),"ABCDE"))*(MID($D331,'Cevap Anahtarı'!$A$2:$A$121,1)&lt;&gt;'Cevap Anahtarı'!$C$2:$C$121)))</f>
        <v/>
      </c>
      <c r="J331" s="15">
        <f>IF($B331="","",ROUND(H331-IF(Ayarlar!$B$6&gt;0,I331/Ayarlar!$B$6,0),2))</f>
        <v/>
      </c>
      <c r="K331" s="14">
        <f>IF($B331="","",SUMPRODUCT(('Cevap Anahtarı'!$B$2:$B$121=K$2)*('Cevap Anahtarı'!$C$2:$C$121&lt;&gt;"")*(MID($D331,'Cevap Anahtarı'!$A$2:$A$121,1)='Cevap Anahtarı'!$C$2:$C$121)))</f>
        <v/>
      </c>
      <c r="L331" s="14">
        <f>IF($B331="","",SUMPRODUCT(('Cevap Anahtarı'!$B$2:$B$121=K$2)*('Cevap Anahtarı'!$C$2:$C$121&lt;&gt;"")*(MID($D331,'Cevap Anahtarı'!$A$2:$A$121,1)&lt;&gt;"")*ISNUMBER(FIND(UPPER(MID($D331,'Cevap Anahtarı'!$A$2:$A$121,1)),"ABCDE"))*(MID($D331,'Cevap Anahtarı'!$A$2:$A$121,1)&lt;&gt;'Cevap Anahtarı'!$C$2:$C$121)))</f>
        <v/>
      </c>
      <c r="M331" s="15">
        <f>IF($B331="","",ROUND(K331-IF(Ayarlar!$B$6&gt;0,L331/Ayarlar!$B$6,0),2))</f>
        <v/>
      </c>
      <c r="N331" s="14">
        <f>IF($B331="","",SUMPRODUCT(('Cevap Anahtarı'!$B$2:$B$121=N$2)*('Cevap Anahtarı'!$C$2:$C$121&lt;&gt;"")*(MID($D331,'Cevap Anahtarı'!$A$2:$A$121,1)='Cevap Anahtarı'!$C$2:$C$121)))</f>
        <v/>
      </c>
      <c r="O331" s="14">
        <f>IF($B331="","",SUMPRODUCT(('Cevap Anahtarı'!$B$2:$B$121=N$2)*('Cevap Anahtarı'!$C$2:$C$121&lt;&gt;"")*(MID($D331,'Cevap Anahtarı'!$A$2:$A$121,1)&lt;&gt;"")*ISNUMBER(FIND(UPPER(MID($D331,'Cevap Anahtarı'!$A$2:$A$121,1)),"ABCDE"))*(MID($D331,'Cevap Anahtarı'!$A$2:$A$121,1)&lt;&gt;'Cevap Anahtarı'!$C$2:$C$121)))</f>
        <v/>
      </c>
      <c r="P331" s="15">
        <f>IF($B331="","",ROUND(N331-IF(Ayarlar!$B$6&gt;0,O331/Ayarlar!$B$6,0),2))</f>
        <v/>
      </c>
      <c r="Q331" s="14">
        <f>IF($B331="","",SUMPRODUCT(('Cevap Anahtarı'!$B$2:$B$121=Q$2)*('Cevap Anahtarı'!$C$2:$C$121&lt;&gt;"")*(MID($D331,'Cevap Anahtarı'!$A$2:$A$121,1)='Cevap Anahtarı'!$C$2:$C$121)))</f>
        <v/>
      </c>
      <c r="R331" s="14">
        <f>IF($B331="","",SUMPRODUCT(('Cevap Anahtarı'!$B$2:$B$121=Q$2)*('Cevap Anahtarı'!$C$2:$C$121&lt;&gt;"")*(MID($D331,'Cevap Anahtarı'!$A$2:$A$121,1)&lt;&gt;"")*ISNUMBER(FIND(UPPER(MID($D331,'Cevap Anahtarı'!$A$2:$A$121,1)),"ABCDE"))*(MID($D331,'Cevap Anahtarı'!$A$2:$A$121,1)&lt;&gt;'Cevap Anahtarı'!$C$2:$C$121)))</f>
        <v/>
      </c>
      <c r="S331" s="15">
        <f>IF($B331="","",ROUND(Q331-IF(Ayarlar!$B$6&gt;0,R331/Ayarlar!$B$6,0),2))</f>
        <v/>
      </c>
      <c r="T331" s="14">
        <f>IF($B331="","",SUMPRODUCT(('Cevap Anahtarı'!$B$2:$B$121=T$2)*('Cevap Anahtarı'!$C$2:$C$121&lt;&gt;"")*(MID($D331,'Cevap Anahtarı'!$A$2:$A$121,1)='Cevap Anahtarı'!$C$2:$C$121)))</f>
        <v/>
      </c>
      <c r="U331" s="14">
        <f>IF($B331="","",SUMPRODUCT(('Cevap Anahtarı'!$B$2:$B$121=T$2)*('Cevap Anahtarı'!$C$2:$C$121&lt;&gt;"")*(MID($D331,'Cevap Anahtarı'!$A$2:$A$121,1)&lt;&gt;"")*ISNUMBER(FIND(UPPER(MID($D331,'Cevap Anahtarı'!$A$2:$A$121,1)),"ABCDE"))*(MID($D331,'Cevap Anahtarı'!$A$2:$A$121,1)&lt;&gt;'Cevap Anahtarı'!$C$2:$C$121)))</f>
        <v/>
      </c>
      <c r="V331" s="15">
        <f>IF($B331="","",ROUND(T331-IF(Ayarlar!$B$6&gt;0,U331/Ayarlar!$B$6,0),2))</f>
        <v/>
      </c>
      <c r="W331" s="15">
        <f>IF($B331="","",G331+J331+M331+P331+S331+V331)</f>
        <v/>
      </c>
      <c r="X331" s="14">
        <f>IF($B331="","",RANK(W331,$W$4:$W$503))</f>
        <v/>
      </c>
    </row>
    <row r="332">
      <c r="E332" s="14">
        <f>IF($B332="","",SUMPRODUCT(('Cevap Anahtarı'!$B$2:$B$121=E$2)*('Cevap Anahtarı'!$C$2:$C$121&lt;&gt;"")*(MID($D332,'Cevap Anahtarı'!$A$2:$A$121,1)='Cevap Anahtarı'!$C$2:$C$121)))</f>
        <v/>
      </c>
      <c r="F332" s="14">
        <f>IF($B332="","",SUMPRODUCT(('Cevap Anahtarı'!$B$2:$B$121=E$2)*('Cevap Anahtarı'!$C$2:$C$121&lt;&gt;"")*(MID($D332,'Cevap Anahtarı'!$A$2:$A$121,1)&lt;&gt;"")*ISNUMBER(FIND(UPPER(MID($D332,'Cevap Anahtarı'!$A$2:$A$121,1)),"ABCDE"))*(MID($D332,'Cevap Anahtarı'!$A$2:$A$121,1)&lt;&gt;'Cevap Anahtarı'!$C$2:$C$121)))</f>
        <v/>
      </c>
      <c r="G332" s="15">
        <f>IF($B332="","",ROUND(E332-IF(Ayarlar!$B$6&gt;0,F332/Ayarlar!$B$6,0),2))</f>
        <v/>
      </c>
      <c r="H332" s="14">
        <f>IF($B332="","",SUMPRODUCT(('Cevap Anahtarı'!$B$2:$B$121=H$2)*('Cevap Anahtarı'!$C$2:$C$121&lt;&gt;"")*(MID($D332,'Cevap Anahtarı'!$A$2:$A$121,1)='Cevap Anahtarı'!$C$2:$C$121)))</f>
        <v/>
      </c>
      <c r="I332" s="14">
        <f>IF($B332="","",SUMPRODUCT(('Cevap Anahtarı'!$B$2:$B$121=H$2)*('Cevap Anahtarı'!$C$2:$C$121&lt;&gt;"")*(MID($D332,'Cevap Anahtarı'!$A$2:$A$121,1)&lt;&gt;"")*ISNUMBER(FIND(UPPER(MID($D332,'Cevap Anahtarı'!$A$2:$A$121,1)),"ABCDE"))*(MID($D332,'Cevap Anahtarı'!$A$2:$A$121,1)&lt;&gt;'Cevap Anahtarı'!$C$2:$C$121)))</f>
        <v/>
      </c>
      <c r="J332" s="15">
        <f>IF($B332="","",ROUND(H332-IF(Ayarlar!$B$6&gt;0,I332/Ayarlar!$B$6,0),2))</f>
        <v/>
      </c>
      <c r="K332" s="14">
        <f>IF($B332="","",SUMPRODUCT(('Cevap Anahtarı'!$B$2:$B$121=K$2)*('Cevap Anahtarı'!$C$2:$C$121&lt;&gt;"")*(MID($D332,'Cevap Anahtarı'!$A$2:$A$121,1)='Cevap Anahtarı'!$C$2:$C$121)))</f>
        <v/>
      </c>
      <c r="L332" s="14">
        <f>IF($B332="","",SUMPRODUCT(('Cevap Anahtarı'!$B$2:$B$121=K$2)*('Cevap Anahtarı'!$C$2:$C$121&lt;&gt;"")*(MID($D332,'Cevap Anahtarı'!$A$2:$A$121,1)&lt;&gt;"")*ISNUMBER(FIND(UPPER(MID($D332,'Cevap Anahtarı'!$A$2:$A$121,1)),"ABCDE"))*(MID($D332,'Cevap Anahtarı'!$A$2:$A$121,1)&lt;&gt;'Cevap Anahtarı'!$C$2:$C$121)))</f>
        <v/>
      </c>
      <c r="M332" s="15">
        <f>IF($B332="","",ROUND(K332-IF(Ayarlar!$B$6&gt;0,L332/Ayarlar!$B$6,0),2))</f>
        <v/>
      </c>
      <c r="N332" s="14">
        <f>IF($B332="","",SUMPRODUCT(('Cevap Anahtarı'!$B$2:$B$121=N$2)*('Cevap Anahtarı'!$C$2:$C$121&lt;&gt;"")*(MID($D332,'Cevap Anahtarı'!$A$2:$A$121,1)='Cevap Anahtarı'!$C$2:$C$121)))</f>
        <v/>
      </c>
      <c r="O332" s="14">
        <f>IF($B332="","",SUMPRODUCT(('Cevap Anahtarı'!$B$2:$B$121=N$2)*('Cevap Anahtarı'!$C$2:$C$121&lt;&gt;"")*(MID($D332,'Cevap Anahtarı'!$A$2:$A$121,1)&lt;&gt;"")*ISNUMBER(FIND(UPPER(MID($D332,'Cevap Anahtarı'!$A$2:$A$121,1)),"ABCDE"))*(MID($D332,'Cevap Anahtarı'!$A$2:$A$121,1)&lt;&gt;'Cevap Anahtarı'!$C$2:$C$121)))</f>
        <v/>
      </c>
      <c r="P332" s="15">
        <f>IF($B332="","",ROUND(N332-IF(Ayarlar!$B$6&gt;0,O332/Ayarlar!$B$6,0),2))</f>
        <v/>
      </c>
      <c r="Q332" s="14">
        <f>IF($B332="","",SUMPRODUCT(('Cevap Anahtarı'!$B$2:$B$121=Q$2)*('Cevap Anahtarı'!$C$2:$C$121&lt;&gt;"")*(MID($D332,'Cevap Anahtarı'!$A$2:$A$121,1)='Cevap Anahtarı'!$C$2:$C$121)))</f>
        <v/>
      </c>
      <c r="R332" s="14">
        <f>IF($B332="","",SUMPRODUCT(('Cevap Anahtarı'!$B$2:$B$121=Q$2)*('Cevap Anahtarı'!$C$2:$C$121&lt;&gt;"")*(MID($D332,'Cevap Anahtarı'!$A$2:$A$121,1)&lt;&gt;"")*ISNUMBER(FIND(UPPER(MID($D332,'Cevap Anahtarı'!$A$2:$A$121,1)),"ABCDE"))*(MID($D332,'Cevap Anahtarı'!$A$2:$A$121,1)&lt;&gt;'Cevap Anahtarı'!$C$2:$C$121)))</f>
        <v/>
      </c>
      <c r="S332" s="15">
        <f>IF($B332="","",ROUND(Q332-IF(Ayarlar!$B$6&gt;0,R332/Ayarlar!$B$6,0),2))</f>
        <v/>
      </c>
      <c r="T332" s="14">
        <f>IF($B332="","",SUMPRODUCT(('Cevap Anahtarı'!$B$2:$B$121=T$2)*('Cevap Anahtarı'!$C$2:$C$121&lt;&gt;"")*(MID($D332,'Cevap Anahtarı'!$A$2:$A$121,1)='Cevap Anahtarı'!$C$2:$C$121)))</f>
        <v/>
      </c>
      <c r="U332" s="14">
        <f>IF($B332="","",SUMPRODUCT(('Cevap Anahtarı'!$B$2:$B$121=T$2)*('Cevap Anahtarı'!$C$2:$C$121&lt;&gt;"")*(MID($D332,'Cevap Anahtarı'!$A$2:$A$121,1)&lt;&gt;"")*ISNUMBER(FIND(UPPER(MID($D332,'Cevap Anahtarı'!$A$2:$A$121,1)),"ABCDE"))*(MID($D332,'Cevap Anahtarı'!$A$2:$A$121,1)&lt;&gt;'Cevap Anahtarı'!$C$2:$C$121)))</f>
        <v/>
      </c>
      <c r="V332" s="15">
        <f>IF($B332="","",ROUND(T332-IF(Ayarlar!$B$6&gt;0,U332/Ayarlar!$B$6,0),2))</f>
        <v/>
      </c>
      <c r="W332" s="15">
        <f>IF($B332="","",G332+J332+M332+P332+S332+V332)</f>
        <v/>
      </c>
      <c r="X332" s="14">
        <f>IF($B332="","",RANK(W332,$W$4:$W$503))</f>
        <v/>
      </c>
    </row>
    <row r="333">
      <c r="E333" s="14">
        <f>IF($B333="","",SUMPRODUCT(('Cevap Anahtarı'!$B$2:$B$121=E$2)*('Cevap Anahtarı'!$C$2:$C$121&lt;&gt;"")*(MID($D333,'Cevap Anahtarı'!$A$2:$A$121,1)='Cevap Anahtarı'!$C$2:$C$121)))</f>
        <v/>
      </c>
      <c r="F333" s="14">
        <f>IF($B333="","",SUMPRODUCT(('Cevap Anahtarı'!$B$2:$B$121=E$2)*('Cevap Anahtarı'!$C$2:$C$121&lt;&gt;"")*(MID($D333,'Cevap Anahtarı'!$A$2:$A$121,1)&lt;&gt;"")*ISNUMBER(FIND(UPPER(MID($D333,'Cevap Anahtarı'!$A$2:$A$121,1)),"ABCDE"))*(MID($D333,'Cevap Anahtarı'!$A$2:$A$121,1)&lt;&gt;'Cevap Anahtarı'!$C$2:$C$121)))</f>
        <v/>
      </c>
      <c r="G333" s="15">
        <f>IF($B333="","",ROUND(E333-IF(Ayarlar!$B$6&gt;0,F333/Ayarlar!$B$6,0),2))</f>
        <v/>
      </c>
      <c r="H333" s="14">
        <f>IF($B333="","",SUMPRODUCT(('Cevap Anahtarı'!$B$2:$B$121=H$2)*('Cevap Anahtarı'!$C$2:$C$121&lt;&gt;"")*(MID($D333,'Cevap Anahtarı'!$A$2:$A$121,1)='Cevap Anahtarı'!$C$2:$C$121)))</f>
        <v/>
      </c>
      <c r="I333" s="14">
        <f>IF($B333="","",SUMPRODUCT(('Cevap Anahtarı'!$B$2:$B$121=H$2)*('Cevap Anahtarı'!$C$2:$C$121&lt;&gt;"")*(MID($D333,'Cevap Anahtarı'!$A$2:$A$121,1)&lt;&gt;"")*ISNUMBER(FIND(UPPER(MID($D333,'Cevap Anahtarı'!$A$2:$A$121,1)),"ABCDE"))*(MID($D333,'Cevap Anahtarı'!$A$2:$A$121,1)&lt;&gt;'Cevap Anahtarı'!$C$2:$C$121)))</f>
        <v/>
      </c>
      <c r="J333" s="15">
        <f>IF($B333="","",ROUND(H333-IF(Ayarlar!$B$6&gt;0,I333/Ayarlar!$B$6,0),2))</f>
        <v/>
      </c>
      <c r="K333" s="14">
        <f>IF($B333="","",SUMPRODUCT(('Cevap Anahtarı'!$B$2:$B$121=K$2)*('Cevap Anahtarı'!$C$2:$C$121&lt;&gt;"")*(MID($D333,'Cevap Anahtarı'!$A$2:$A$121,1)='Cevap Anahtarı'!$C$2:$C$121)))</f>
        <v/>
      </c>
      <c r="L333" s="14">
        <f>IF($B333="","",SUMPRODUCT(('Cevap Anahtarı'!$B$2:$B$121=K$2)*('Cevap Anahtarı'!$C$2:$C$121&lt;&gt;"")*(MID($D333,'Cevap Anahtarı'!$A$2:$A$121,1)&lt;&gt;"")*ISNUMBER(FIND(UPPER(MID($D333,'Cevap Anahtarı'!$A$2:$A$121,1)),"ABCDE"))*(MID($D333,'Cevap Anahtarı'!$A$2:$A$121,1)&lt;&gt;'Cevap Anahtarı'!$C$2:$C$121)))</f>
        <v/>
      </c>
      <c r="M333" s="15">
        <f>IF($B333="","",ROUND(K333-IF(Ayarlar!$B$6&gt;0,L333/Ayarlar!$B$6,0),2))</f>
        <v/>
      </c>
      <c r="N333" s="14">
        <f>IF($B333="","",SUMPRODUCT(('Cevap Anahtarı'!$B$2:$B$121=N$2)*('Cevap Anahtarı'!$C$2:$C$121&lt;&gt;"")*(MID($D333,'Cevap Anahtarı'!$A$2:$A$121,1)='Cevap Anahtarı'!$C$2:$C$121)))</f>
        <v/>
      </c>
      <c r="O333" s="14">
        <f>IF($B333="","",SUMPRODUCT(('Cevap Anahtarı'!$B$2:$B$121=N$2)*('Cevap Anahtarı'!$C$2:$C$121&lt;&gt;"")*(MID($D333,'Cevap Anahtarı'!$A$2:$A$121,1)&lt;&gt;"")*ISNUMBER(FIND(UPPER(MID($D333,'Cevap Anahtarı'!$A$2:$A$121,1)),"ABCDE"))*(MID($D333,'Cevap Anahtarı'!$A$2:$A$121,1)&lt;&gt;'Cevap Anahtarı'!$C$2:$C$121)))</f>
        <v/>
      </c>
      <c r="P333" s="15">
        <f>IF($B333="","",ROUND(N333-IF(Ayarlar!$B$6&gt;0,O333/Ayarlar!$B$6,0),2))</f>
        <v/>
      </c>
      <c r="Q333" s="14">
        <f>IF($B333="","",SUMPRODUCT(('Cevap Anahtarı'!$B$2:$B$121=Q$2)*('Cevap Anahtarı'!$C$2:$C$121&lt;&gt;"")*(MID($D333,'Cevap Anahtarı'!$A$2:$A$121,1)='Cevap Anahtarı'!$C$2:$C$121)))</f>
        <v/>
      </c>
      <c r="R333" s="14">
        <f>IF($B333="","",SUMPRODUCT(('Cevap Anahtarı'!$B$2:$B$121=Q$2)*('Cevap Anahtarı'!$C$2:$C$121&lt;&gt;"")*(MID($D333,'Cevap Anahtarı'!$A$2:$A$121,1)&lt;&gt;"")*ISNUMBER(FIND(UPPER(MID($D333,'Cevap Anahtarı'!$A$2:$A$121,1)),"ABCDE"))*(MID($D333,'Cevap Anahtarı'!$A$2:$A$121,1)&lt;&gt;'Cevap Anahtarı'!$C$2:$C$121)))</f>
        <v/>
      </c>
      <c r="S333" s="15">
        <f>IF($B333="","",ROUND(Q333-IF(Ayarlar!$B$6&gt;0,R333/Ayarlar!$B$6,0),2))</f>
        <v/>
      </c>
      <c r="T333" s="14">
        <f>IF($B333="","",SUMPRODUCT(('Cevap Anahtarı'!$B$2:$B$121=T$2)*('Cevap Anahtarı'!$C$2:$C$121&lt;&gt;"")*(MID($D333,'Cevap Anahtarı'!$A$2:$A$121,1)='Cevap Anahtarı'!$C$2:$C$121)))</f>
        <v/>
      </c>
      <c r="U333" s="14">
        <f>IF($B333="","",SUMPRODUCT(('Cevap Anahtarı'!$B$2:$B$121=T$2)*('Cevap Anahtarı'!$C$2:$C$121&lt;&gt;"")*(MID($D333,'Cevap Anahtarı'!$A$2:$A$121,1)&lt;&gt;"")*ISNUMBER(FIND(UPPER(MID($D333,'Cevap Anahtarı'!$A$2:$A$121,1)),"ABCDE"))*(MID($D333,'Cevap Anahtarı'!$A$2:$A$121,1)&lt;&gt;'Cevap Anahtarı'!$C$2:$C$121)))</f>
        <v/>
      </c>
      <c r="V333" s="15">
        <f>IF($B333="","",ROUND(T333-IF(Ayarlar!$B$6&gt;0,U333/Ayarlar!$B$6,0),2))</f>
        <v/>
      </c>
      <c r="W333" s="15">
        <f>IF($B333="","",G333+J333+M333+P333+S333+V333)</f>
        <v/>
      </c>
      <c r="X333" s="14">
        <f>IF($B333="","",RANK(W333,$W$4:$W$503))</f>
        <v/>
      </c>
    </row>
    <row r="334">
      <c r="E334" s="14">
        <f>IF($B334="","",SUMPRODUCT(('Cevap Anahtarı'!$B$2:$B$121=E$2)*('Cevap Anahtarı'!$C$2:$C$121&lt;&gt;"")*(MID($D334,'Cevap Anahtarı'!$A$2:$A$121,1)='Cevap Anahtarı'!$C$2:$C$121)))</f>
        <v/>
      </c>
      <c r="F334" s="14">
        <f>IF($B334="","",SUMPRODUCT(('Cevap Anahtarı'!$B$2:$B$121=E$2)*('Cevap Anahtarı'!$C$2:$C$121&lt;&gt;"")*(MID($D334,'Cevap Anahtarı'!$A$2:$A$121,1)&lt;&gt;"")*ISNUMBER(FIND(UPPER(MID($D334,'Cevap Anahtarı'!$A$2:$A$121,1)),"ABCDE"))*(MID($D334,'Cevap Anahtarı'!$A$2:$A$121,1)&lt;&gt;'Cevap Anahtarı'!$C$2:$C$121)))</f>
        <v/>
      </c>
      <c r="G334" s="15">
        <f>IF($B334="","",ROUND(E334-IF(Ayarlar!$B$6&gt;0,F334/Ayarlar!$B$6,0),2))</f>
        <v/>
      </c>
      <c r="H334" s="14">
        <f>IF($B334="","",SUMPRODUCT(('Cevap Anahtarı'!$B$2:$B$121=H$2)*('Cevap Anahtarı'!$C$2:$C$121&lt;&gt;"")*(MID($D334,'Cevap Anahtarı'!$A$2:$A$121,1)='Cevap Anahtarı'!$C$2:$C$121)))</f>
        <v/>
      </c>
      <c r="I334" s="14">
        <f>IF($B334="","",SUMPRODUCT(('Cevap Anahtarı'!$B$2:$B$121=H$2)*('Cevap Anahtarı'!$C$2:$C$121&lt;&gt;"")*(MID($D334,'Cevap Anahtarı'!$A$2:$A$121,1)&lt;&gt;"")*ISNUMBER(FIND(UPPER(MID($D334,'Cevap Anahtarı'!$A$2:$A$121,1)),"ABCDE"))*(MID($D334,'Cevap Anahtarı'!$A$2:$A$121,1)&lt;&gt;'Cevap Anahtarı'!$C$2:$C$121)))</f>
        <v/>
      </c>
      <c r="J334" s="15">
        <f>IF($B334="","",ROUND(H334-IF(Ayarlar!$B$6&gt;0,I334/Ayarlar!$B$6,0),2))</f>
        <v/>
      </c>
      <c r="K334" s="14">
        <f>IF($B334="","",SUMPRODUCT(('Cevap Anahtarı'!$B$2:$B$121=K$2)*('Cevap Anahtarı'!$C$2:$C$121&lt;&gt;"")*(MID($D334,'Cevap Anahtarı'!$A$2:$A$121,1)='Cevap Anahtarı'!$C$2:$C$121)))</f>
        <v/>
      </c>
      <c r="L334" s="14">
        <f>IF($B334="","",SUMPRODUCT(('Cevap Anahtarı'!$B$2:$B$121=K$2)*('Cevap Anahtarı'!$C$2:$C$121&lt;&gt;"")*(MID($D334,'Cevap Anahtarı'!$A$2:$A$121,1)&lt;&gt;"")*ISNUMBER(FIND(UPPER(MID($D334,'Cevap Anahtarı'!$A$2:$A$121,1)),"ABCDE"))*(MID($D334,'Cevap Anahtarı'!$A$2:$A$121,1)&lt;&gt;'Cevap Anahtarı'!$C$2:$C$121)))</f>
        <v/>
      </c>
      <c r="M334" s="15">
        <f>IF($B334="","",ROUND(K334-IF(Ayarlar!$B$6&gt;0,L334/Ayarlar!$B$6,0),2))</f>
        <v/>
      </c>
      <c r="N334" s="14">
        <f>IF($B334="","",SUMPRODUCT(('Cevap Anahtarı'!$B$2:$B$121=N$2)*('Cevap Anahtarı'!$C$2:$C$121&lt;&gt;"")*(MID($D334,'Cevap Anahtarı'!$A$2:$A$121,1)='Cevap Anahtarı'!$C$2:$C$121)))</f>
        <v/>
      </c>
      <c r="O334" s="14">
        <f>IF($B334="","",SUMPRODUCT(('Cevap Anahtarı'!$B$2:$B$121=N$2)*('Cevap Anahtarı'!$C$2:$C$121&lt;&gt;"")*(MID($D334,'Cevap Anahtarı'!$A$2:$A$121,1)&lt;&gt;"")*ISNUMBER(FIND(UPPER(MID($D334,'Cevap Anahtarı'!$A$2:$A$121,1)),"ABCDE"))*(MID($D334,'Cevap Anahtarı'!$A$2:$A$121,1)&lt;&gt;'Cevap Anahtarı'!$C$2:$C$121)))</f>
        <v/>
      </c>
      <c r="P334" s="15">
        <f>IF($B334="","",ROUND(N334-IF(Ayarlar!$B$6&gt;0,O334/Ayarlar!$B$6,0),2))</f>
        <v/>
      </c>
      <c r="Q334" s="14">
        <f>IF($B334="","",SUMPRODUCT(('Cevap Anahtarı'!$B$2:$B$121=Q$2)*('Cevap Anahtarı'!$C$2:$C$121&lt;&gt;"")*(MID($D334,'Cevap Anahtarı'!$A$2:$A$121,1)='Cevap Anahtarı'!$C$2:$C$121)))</f>
        <v/>
      </c>
      <c r="R334" s="14">
        <f>IF($B334="","",SUMPRODUCT(('Cevap Anahtarı'!$B$2:$B$121=Q$2)*('Cevap Anahtarı'!$C$2:$C$121&lt;&gt;"")*(MID($D334,'Cevap Anahtarı'!$A$2:$A$121,1)&lt;&gt;"")*ISNUMBER(FIND(UPPER(MID($D334,'Cevap Anahtarı'!$A$2:$A$121,1)),"ABCDE"))*(MID($D334,'Cevap Anahtarı'!$A$2:$A$121,1)&lt;&gt;'Cevap Anahtarı'!$C$2:$C$121)))</f>
        <v/>
      </c>
      <c r="S334" s="15">
        <f>IF($B334="","",ROUND(Q334-IF(Ayarlar!$B$6&gt;0,R334/Ayarlar!$B$6,0),2))</f>
        <v/>
      </c>
      <c r="T334" s="14">
        <f>IF($B334="","",SUMPRODUCT(('Cevap Anahtarı'!$B$2:$B$121=T$2)*('Cevap Anahtarı'!$C$2:$C$121&lt;&gt;"")*(MID($D334,'Cevap Anahtarı'!$A$2:$A$121,1)='Cevap Anahtarı'!$C$2:$C$121)))</f>
        <v/>
      </c>
      <c r="U334" s="14">
        <f>IF($B334="","",SUMPRODUCT(('Cevap Anahtarı'!$B$2:$B$121=T$2)*('Cevap Anahtarı'!$C$2:$C$121&lt;&gt;"")*(MID($D334,'Cevap Anahtarı'!$A$2:$A$121,1)&lt;&gt;"")*ISNUMBER(FIND(UPPER(MID($D334,'Cevap Anahtarı'!$A$2:$A$121,1)),"ABCDE"))*(MID($D334,'Cevap Anahtarı'!$A$2:$A$121,1)&lt;&gt;'Cevap Anahtarı'!$C$2:$C$121)))</f>
        <v/>
      </c>
      <c r="V334" s="15">
        <f>IF($B334="","",ROUND(T334-IF(Ayarlar!$B$6&gt;0,U334/Ayarlar!$B$6,0),2))</f>
        <v/>
      </c>
      <c r="W334" s="15">
        <f>IF($B334="","",G334+J334+M334+P334+S334+V334)</f>
        <v/>
      </c>
      <c r="X334" s="14">
        <f>IF($B334="","",RANK(W334,$W$4:$W$503))</f>
        <v/>
      </c>
    </row>
    <row r="335">
      <c r="E335" s="14">
        <f>IF($B335="","",SUMPRODUCT(('Cevap Anahtarı'!$B$2:$B$121=E$2)*('Cevap Anahtarı'!$C$2:$C$121&lt;&gt;"")*(MID($D335,'Cevap Anahtarı'!$A$2:$A$121,1)='Cevap Anahtarı'!$C$2:$C$121)))</f>
        <v/>
      </c>
      <c r="F335" s="14">
        <f>IF($B335="","",SUMPRODUCT(('Cevap Anahtarı'!$B$2:$B$121=E$2)*('Cevap Anahtarı'!$C$2:$C$121&lt;&gt;"")*(MID($D335,'Cevap Anahtarı'!$A$2:$A$121,1)&lt;&gt;"")*ISNUMBER(FIND(UPPER(MID($D335,'Cevap Anahtarı'!$A$2:$A$121,1)),"ABCDE"))*(MID($D335,'Cevap Anahtarı'!$A$2:$A$121,1)&lt;&gt;'Cevap Anahtarı'!$C$2:$C$121)))</f>
        <v/>
      </c>
      <c r="G335" s="15">
        <f>IF($B335="","",ROUND(E335-IF(Ayarlar!$B$6&gt;0,F335/Ayarlar!$B$6,0),2))</f>
        <v/>
      </c>
      <c r="H335" s="14">
        <f>IF($B335="","",SUMPRODUCT(('Cevap Anahtarı'!$B$2:$B$121=H$2)*('Cevap Anahtarı'!$C$2:$C$121&lt;&gt;"")*(MID($D335,'Cevap Anahtarı'!$A$2:$A$121,1)='Cevap Anahtarı'!$C$2:$C$121)))</f>
        <v/>
      </c>
      <c r="I335" s="14">
        <f>IF($B335="","",SUMPRODUCT(('Cevap Anahtarı'!$B$2:$B$121=H$2)*('Cevap Anahtarı'!$C$2:$C$121&lt;&gt;"")*(MID($D335,'Cevap Anahtarı'!$A$2:$A$121,1)&lt;&gt;"")*ISNUMBER(FIND(UPPER(MID($D335,'Cevap Anahtarı'!$A$2:$A$121,1)),"ABCDE"))*(MID($D335,'Cevap Anahtarı'!$A$2:$A$121,1)&lt;&gt;'Cevap Anahtarı'!$C$2:$C$121)))</f>
        <v/>
      </c>
      <c r="J335" s="15">
        <f>IF($B335="","",ROUND(H335-IF(Ayarlar!$B$6&gt;0,I335/Ayarlar!$B$6,0),2))</f>
        <v/>
      </c>
      <c r="K335" s="14">
        <f>IF($B335="","",SUMPRODUCT(('Cevap Anahtarı'!$B$2:$B$121=K$2)*('Cevap Anahtarı'!$C$2:$C$121&lt;&gt;"")*(MID($D335,'Cevap Anahtarı'!$A$2:$A$121,1)='Cevap Anahtarı'!$C$2:$C$121)))</f>
        <v/>
      </c>
      <c r="L335" s="14">
        <f>IF($B335="","",SUMPRODUCT(('Cevap Anahtarı'!$B$2:$B$121=K$2)*('Cevap Anahtarı'!$C$2:$C$121&lt;&gt;"")*(MID($D335,'Cevap Anahtarı'!$A$2:$A$121,1)&lt;&gt;"")*ISNUMBER(FIND(UPPER(MID($D335,'Cevap Anahtarı'!$A$2:$A$121,1)),"ABCDE"))*(MID($D335,'Cevap Anahtarı'!$A$2:$A$121,1)&lt;&gt;'Cevap Anahtarı'!$C$2:$C$121)))</f>
        <v/>
      </c>
      <c r="M335" s="15">
        <f>IF($B335="","",ROUND(K335-IF(Ayarlar!$B$6&gt;0,L335/Ayarlar!$B$6,0),2))</f>
        <v/>
      </c>
      <c r="N335" s="14">
        <f>IF($B335="","",SUMPRODUCT(('Cevap Anahtarı'!$B$2:$B$121=N$2)*('Cevap Anahtarı'!$C$2:$C$121&lt;&gt;"")*(MID($D335,'Cevap Anahtarı'!$A$2:$A$121,1)='Cevap Anahtarı'!$C$2:$C$121)))</f>
        <v/>
      </c>
      <c r="O335" s="14">
        <f>IF($B335="","",SUMPRODUCT(('Cevap Anahtarı'!$B$2:$B$121=N$2)*('Cevap Anahtarı'!$C$2:$C$121&lt;&gt;"")*(MID($D335,'Cevap Anahtarı'!$A$2:$A$121,1)&lt;&gt;"")*ISNUMBER(FIND(UPPER(MID($D335,'Cevap Anahtarı'!$A$2:$A$121,1)),"ABCDE"))*(MID($D335,'Cevap Anahtarı'!$A$2:$A$121,1)&lt;&gt;'Cevap Anahtarı'!$C$2:$C$121)))</f>
        <v/>
      </c>
      <c r="P335" s="15">
        <f>IF($B335="","",ROUND(N335-IF(Ayarlar!$B$6&gt;0,O335/Ayarlar!$B$6,0),2))</f>
        <v/>
      </c>
      <c r="Q335" s="14">
        <f>IF($B335="","",SUMPRODUCT(('Cevap Anahtarı'!$B$2:$B$121=Q$2)*('Cevap Anahtarı'!$C$2:$C$121&lt;&gt;"")*(MID($D335,'Cevap Anahtarı'!$A$2:$A$121,1)='Cevap Anahtarı'!$C$2:$C$121)))</f>
        <v/>
      </c>
      <c r="R335" s="14">
        <f>IF($B335="","",SUMPRODUCT(('Cevap Anahtarı'!$B$2:$B$121=Q$2)*('Cevap Anahtarı'!$C$2:$C$121&lt;&gt;"")*(MID($D335,'Cevap Anahtarı'!$A$2:$A$121,1)&lt;&gt;"")*ISNUMBER(FIND(UPPER(MID($D335,'Cevap Anahtarı'!$A$2:$A$121,1)),"ABCDE"))*(MID($D335,'Cevap Anahtarı'!$A$2:$A$121,1)&lt;&gt;'Cevap Anahtarı'!$C$2:$C$121)))</f>
        <v/>
      </c>
      <c r="S335" s="15">
        <f>IF($B335="","",ROUND(Q335-IF(Ayarlar!$B$6&gt;0,R335/Ayarlar!$B$6,0),2))</f>
        <v/>
      </c>
      <c r="T335" s="14">
        <f>IF($B335="","",SUMPRODUCT(('Cevap Anahtarı'!$B$2:$B$121=T$2)*('Cevap Anahtarı'!$C$2:$C$121&lt;&gt;"")*(MID($D335,'Cevap Anahtarı'!$A$2:$A$121,1)='Cevap Anahtarı'!$C$2:$C$121)))</f>
        <v/>
      </c>
      <c r="U335" s="14">
        <f>IF($B335="","",SUMPRODUCT(('Cevap Anahtarı'!$B$2:$B$121=T$2)*('Cevap Anahtarı'!$C$2:$C$121&lt;&gt;"")*(MID($D335,'Cevap Anahtarı'!$A$2:$A$121,1)&lt;&gt;"")*ISNUMBER(FIND(UPPER(MID($D335,'Cevap Anahtarı'!$A$2:$A$121,1)),"ABCDE"))*(MID($D335,'Cevap Anahtarı'!$A$2:$A$121,1)&lt;&gt;'Cevap Anahtarı'!$C$2:$C$121)))</f>
        <v/>
      </c>
      <c r="V335" s="15">
        <f>IF($B335="","",ROUND(T335-IF(Ayarlar!$B$6&gt;0,U335/Ayarlar!$B$6,0),2))</f>
        <v/>
      </c>
      <c r="W335" s="15">
        <f>IF($B335="","",G335+J335+M335+P335+S335+V335)</f>
        <v/>
      </c>
      <c r="X335" s="14">
        <f>IF($B335="","",RANK(W335,$W$4:$W$503))</f>
        <v/>
      </c>
    </row>
    <row r="336">
      <c r="E336" s="14">
        <f>IF($B336="","",SUMPRODUCT(('Cevap Anahtarı'!$B$2:$B$121=E$2)*('Cevap Anahtarı'!$C$2:$C$121&lt;&gt;"")*(MID($D336,'Cevap Anahtarı'!$A$2:$A$121,1)='Cevap Anahtarı'!$C$2:$C$121)))</f>
        <v/>
      </c>
      <c r="F336" s="14">
        <f>IF($B336="","",SUMPRODUCT(('Cevap Anahtarı'!$B$2:$B$121=E$2)*('Cevap Anahtarı'!$C$2:$C$121&lt;&gt;"")*(MID($D336,'Cevap Anahtarı'!$A$2:$A$121,1)&lt;&gt;"")*ISNUMBER(FIND(UPPER(MID($D336,'Cevap Anahtarı'!$A$2:$A$121,1)),"ABCDE"))*(MID($D336,'Cevap Anahtarı'!$A$2:$A$121,1)&lt;&gt;'Cevap Anahtarı'!$C$2:$C$121)))</f>
        <v/>
      </c>
      <c r="G336" s="15">
        <f>IF($B336="","",ROUND(E336-IF(Ayarlar!$B$6&gt;0,F336/Ayarlar!$B$6,0),2))</f>
        <v/>
      </c>
      <c r="H336" s="14">
        <f>IF($B336="","",SUMPRODUCT(('Cevap Anahtarı'!$B$2:$B$121=H$2)*('Cevap Anahtarı'!$C$2:$C$121&lt;&gt;"")*(MID($D336,'Cevap Anahtarı'!$A$2:$A$121,1)='Cevap Anahtarı'!$C$2:$C$121)))</f>
        <v/>
      </c>
      <c r="I336" s="14">
        <f>IF($B336="","",SUMPRODUCT(('Cevap Anahtarı'!$B$2:$B$121=H$2)*('Cevap Anahtarı'!$C$2:$C$121&lt;&gt;"")*(MID($D336,'Cevap Anahtarı'!$A$2:$A$121,1)&lt;&gt;"")*ISNUMBER(FIND(UPPER(MID($D336,'Cevap Anahtarı'!$A$2:$A$121,1)),"ABCDE"))*(MID($D336,'Cevap Anahtarı'!$A$2:$A$121,1)&lt;&gt;'Cevap Anahtarı'!$C$2:$C$121)))</f>
        <v/>
      </c>
      <c r="J336" s="15">
        <f>IF($B336="","",ROUND(H336-IF(Ayarlar!$B$6&gt;0,I336/Ayarlar!$B$6,0),2))</f>
        <v/>
      </c>
      <c r="K336" s="14">
        <f>IF($B336="","",SUMPRODUCT(('Cevap Anahtarı'!$B$2:$B$121=K$2)*('Cevap Anahtarı'!$C$2:$C$121&lt;&gt;"")*(MID($D336,'Cevap Anahtarı'!$A$2:$A$121,1)='Cevap Anahtarı'!$C$2:$C$121)))</f>
        <v/>
      </c>
      <c r="L336" s="14">
        <f>IF($B336="","",SUMPRODUCT(('Cevap Anahtarı'!$B$2:$B$121=K$2)*('Cevap Anahtarı'!$C$2:$C$121&lt;&gt;"")*(MID($D336,'Cevap Anahtarı'!$A$2:$A$121,1)&lt;&gt;"")*ISNUMBER(FIND(UPPER(MID($D336,'Cevap Anahtarı'!$A$2:$A$121,1)),"ABCDE"))*(MID($D336,'Cevap Anahtarı'!$A$2:$A$121,1)&lt;&gt;'Cevap Anahtarı'!$C$2:$C$121)))</f>
        <v/>
      </c>
      <c r="M336" s="15">
        <f>IF($B336="","",ROUND(K336-IF(Ayarlar!$B$6&gt;0,L336/Ayarlar!$B$6,0),2))</f>
        <v/>
      </c>
      <c r="N336" s="14">
        <f>IF($B336="","",SUMPRODUCT(('Cevap Anahtarı'!$B$2:$B$121=N$2)*('Cevap Anahtarı'!$C$2:$C$121&lt;&gt;"")*(MID($D336,'Cevap Anahtarı'!$A$2:$A$121,1)='Cevap Anahtarı'!$C$2:$C$121)))</f>
        <v/>
      </c>
      <c r="O336" s="14">
        <f>IF($B336="","",SUMPRODUCT(('Cevap Anahtarı'!$B$2:$B$121=N$2)*('Cevap Anahtarı'!$C$2:$C$121&lt;&gt;"")*(MID($D336,'Cevap Anahtarı'!$A$2:$A$121,1)&lt;&gt;"")*ISNUMBER(FIND(UPPER(MID($D336,'Cevap Anahtarı'!$A$2:$A$121,1)),"ABCDE"))*(MID($D336,'Cevap Anahtarı'!$A$2:$A$121,1)&lt;&gt;'Cevap Anahtarı'!$C$2:$C$121)))</f>
        <v/>
      </c>
      <c r="P336" s="15">
        <f>IF($B336="","",ROUND(N336-IF(Ayarlar!$B$6&gt;0,O336/Ayarlar!$B$6,0),2))</f>
        <v/>
      </c>
      <c r="Q336" s="14">
        <f>IF($B336="","",SUMPRODUCT(('Cevap Anahtarı'!$B$2:$B$121=Q$2)*('Cevap Anahtarı'!$C$2:$C$121&lt;&gt;"")*(MID($D336,'Cevap Anahtarı'!$A$2:$A$121,1)='Cevap Anahtarı'!$C$2:$C$121)))</f>
        <v/>
      </c>
      <c r="R336" s="14">
        <f>IF($B336="","",SUMPRODUCT(('Cevap Anahtarı'!$B$2:$B$121=Q$2)*('Cevap Anahtarı'!$C$2:$C$121&lt;&gt;"")*(MID($D336,'Cevap Anahtarı'!$A$2:$A$121,1)&lt;&gt;"")*ISNUMBER(FIND(UPPER(MID($D336,'Cevap Anahtarı'!$A$2:$A$121,1)),"ABCDE"))*(MID($D336,'Cevap Anahtarı'!$A$2:$A$121,1)&lt;&gt;'Cevap Anahtarı'!$C$2:$C$121)))</f>
        <v/>
      </c>
      <c r="S336" s="15">
        <f>IF($B336="","",ROUND(Q336-IF(Ayarlar!$B$6&gt;0,R336/Ayarlar!$B$6,0),2))</f>
        <v/>
      </c>
      <c r="T336" s="14">
        <f>IF($B336="","",SUMPRODUCT(('Cevap Anahtarı'!$B$2:$B$121=T$2)*('Cevap Anahtarı'!$C$2:$C$121&lt;&gt;"")*(MID($D336,'Cevap Anahtarı'!$A$2:$A$121,1)='Cevap Anahtarı'!$C$2:$C$121)))</f>
        <v/>
      </c>
      <c r="U336" s="14">
        <f>IF($B336="","",SUMPRODUCT(('Cevap Anahtarı'!$B$2:$B$121=T$2)*('Cevap Anahtarı'!$C$2:$C$121&lt;&gt;"")*(MID($D336,'Cevap Anahtarı'!$A$2:$A$121,1)&lt;&gt;"")*ISNUMBER(FIND(UPPER(MID($D336,'Cevap Anahtarı'!$A$2:$A$121,1)),"ABCDE"))*(MID($D336,'Cevap Anahtarı'!$A$2:$A$121,1)&lt;&gt;'Cevap Anahtarı'!$C$2:$C$121)))</f>
        <v/>
      </c>
      <c r="V336" s="15">
        <f>IF($B336="","",ROUND(T336-IF(Ayarlar!$B$6&gt;0,U336/Ayarlar!$B$6,0),2))</f>
        <v/>
      </c>
      <c r="W336" s="15">
        <f>IF($B336="","",G336+J336+M336+P336+S336+V336)</f>
        <v/>
      </c>
      <c r="X336" s="14">
        <f>IF($B336="","",RANK(W336,$W$4:$W$503))</f>
        <v/>
      </c>
    </row>
    <row r="337">
      <c r="E337" s="14">
        <f>IF($B337="","",SUMPRODUCT(('Cevap Anahtarı'!$B$2:$B$121=E$2)*('Cevap Anahtarı'!$C$2:$C$121&lt;&gt;"")*(MID($D337,'Cevap Anahtarı'!$A$2:$A$121,1)='Cevap Anahtarı'!$C$2:$C$121)))</f>
        <v/>
      </c>
      <c r="F337" s="14">
        <f>IF($B337="","",SUMPRODUCT(('Cevap Anahtarı'!$B$2:$B$121=E$2)*('Cevap Anahtarı'!$C$2:$C$121&lt;&gt;"")*(MID($D337,'Cevap Anahtarı'!$A$2:$A$121,1)&lt;&gt;"")*ISNUMBER(FIND(UPPER(MID($D337,'Cevap Anahtarı'!$A$2:$A$121,1)),"ABCDE"))*(MID($D337,'Cevap Anahtarı'!$A$2:$A$121,1)&lt;&gt;'Cevap Anahtarı'!$C$2:$C$121)))</f>
        <v/>
      </c>
      <c r="G337" s="15">
        <f>IF($B337="","",ROUND(E337-IF(Ayarlar!$B$6&gt;0,F337/Ayarlar!$B$6,0),2))</f>
        <v/>
      </c>
      <c r="H337" s="14">
        <f>IF($B337="","",SUMPRODUCT(('Cevap Anahtarı'!$B$2:$B$121=H$2)*('Cevap Anahtarı'!$C$2:$C$121&lt;&gt;"")*(MID($D337,'Cevap Anahtarı'!$A$2:$A$121,1)='Cevap Anahtarı'!$C$2:$C$121)))</f>
        <v/>
      </c>
      <c r="I337" s="14">
        <f>IF($B337="","",SUMPRODUCT(('Cevap Anahtarı'!$B$2:$B$121=H$2)*('Cevap Anahtarı'!$C$2:$C$121&lt;&gt;"")*(MID($D337,'Cevap Anahtarı'!$A$2:$A$121,1)&lt;&gt;"")*ISNUMBER(FIND(UPPER(MID($D337,'Cevap Anahtarı'!$A$2:$A$121,1)),"ABCDE"))*(MID($D337,'Cevap Anahtarı'!$A$2:$A$121,1)&lt;&gt;'Cevap Anahtarı'!$C$2:$C$121)))</f>
        <v/>
      </c>
      <c r="J337" s="15">
        <f>IF($B337="","",ROUND(H337-IF(Ayarlar!$B$6&gt;0,I337/Ayarlar!$B$6,0),2))</f>
        <v/>
      </c>
      <c r="K337" s="14">
        <f>IF($B337="","",SUMPRODUCT(('Cevap Anahtarı'!$B$2:$B$121=K$2)*('Cevap Anahtarı'!$C$2:$C$121&lt;&gt;"")*(MID($D337,'Cevap Anahtarı'!$A$2:$A$121,1)='Cevap Anahtarı'!$C$2:$C$121)))</f>
        <v/>
      </c>
      <c r="L337" s="14">
        <f>IF($B337="","",SUMPRODUCT(('Cevap Anahtarı'!$B$2:$B$121=K$2)*('Cevap Anahtarı'!$C$2:$C$121&lt;&gt;"")*(MID($D337,'Cevap Anahtarı'!$A$2:$A$121,1)&lt;&gt;"")*ISNUMBER(FIND(UPPER(MID($D337,'Cevap Anahtarı'!$A$2:$A$121,1)),"ABCDE"))*(MID($D337,'Cevap Anahtarı'!$A$2:$A$121,1)&lt;&gt;'Cevap Anahtarı'!$C$2:$C$121)))</f>
        <v/>
      </c>
      <c r="M337" s="15">
        <f>IF($B337="","",ROUND(K337-IF(Ayarlar!$B$6&gt;0,L337/Ayarlar!$B$6,0),2))</f>
        <v/>
      </c>
      <c r="N337" s="14">
        <f>IF($B337="","",SUMPRODUCT(('Cevap Anahtarı'!$B$2:$B$121=N$2)*('Cevap Anahtarı'!$C$2:$C$121&lt;&gt;"")*(MID($D337,'Cevap Anahtarı'!$A$2:$A$121,1)='Cevap Anahtarı'!$C$2:$C$121)))</f>
        <v/>
      </c>
      <c r="O337" s="14">
        <f>IF($B337="","",SUMPRODUCT(('Cevap Anahtarı'!$B$2:$B$121=N$2)*('Cevap Anahtarı'!$C$2:$C$121&lt;&gt;"")*(MID($D337,'Cevap Anahtarı'!$A$2:$A$121,1)&lt;&gt;"")*ISNUMBER(FIND(UPPER(MID($D337,'Cevap Anahtarı'!$A$2:$A$121,1)),"ABCDE"))*(MID($D337,'Cevap Anahtarı'!$A$2:$A$121,1)&lt;&gt;'Cevap Anahtarı'!$C$2:$C$121)))</f>
        <v/>
      </c>
      <c r="P337" s="15">
        <f>IF($B337="","",ROUND(N337-IF(Ayarlar!$B$6&gt;0,O337/Ayarlar!$B$6,0),2))</f>
        <v/>
      </c>
      <c r="Q337" s="14">
        <f>IF($B337="","",SUMPRODUCT(('Cevap Anahtarı'!$B$2:$B$121=Q$2)*('Cevap Anahtarı'!$C$2:$C$121&lt;&gt;"")*(MID($D337,'Cevap Anahtarı'!$A$2:$A$121,1)='Cevap Anahtarı'!$C$2:$C$121)))</f>
        <v/>
      </c>
      <c r="R337" s="14">
        <f>IF($B337="","",SUMPRODUCT(('Cevap Anahtarı'!$B$2:$B$121=Q$2)*('Cevap Anahtarı'!$C$2:$C$121&lt;&gt;"")*(MID($D337,'Cevap Anahtarı'!$A$2:$A$121,1)&lt;&gt;"")*ISNUMBER(FIND(UPPER(MID($D337,'Cevap Anahtarı'!$A$2:$A$121,1)),"ABCDE"))*(MID($D337,'Cevap Anahtarı'!$A$2:$A$121,1)&lt;&gt;'Cevap Anahtarı'!$C$2:$C$121)))</f>
        <v/>
      </c>
      <c r="S337" s="15">
        <f>IF($B337="","",ROUND(Q337-IF(Ayarlar!$B$6&gt;0,R337/Ayarlar!$B$6,0),2))</f>
        <v/>
      </c>
      <c r="T337" s="14">
        <f>IF($B337="","",SUMPRODUCT(('Cevap Anahtarı'!$B$2:$B$121=T$2)*('Cevap Anahtarı'!$C$2:$C$121&lt;&gt;"")*(MID($D337,'Cevap Anahtarı'!$A$2:$A$121,1)='Cevap Anahtarı'!$C$2:$C$121)))</f>
        <v/>
      </c>
      <c r="U337" s="14">
        <f>IF($B337="","",SUMPRODUCT(('Cevap Anahtarı'!$B$2:$B$121=T$2)*('Cevap Anahtarı'!$C$2:$C$121&lt;&gt;"")*(MID($D337,'Cevap Anahtarı'!$A$2:$A$121,1)&lt;&gt;"")*ISNUMBER(FIND(UPPER(MID($D337,'Cevap Anahtarı'!$A$2:$A$121,1)),"ABCDE"))*(MID($D337,'Cevap Anahtarı'!$A$2:$A$121,1)&lt;&gt;'Cevap Anahtarı'!$C$2:$C$121)))</f>
        <v/>
      </c>
      <c r="V337" s="15">
        <f>IF($B337="","",ROUND(T337-IF(Ayarlar!$B$6&gt;0,U337/Ayarlar!$B$6,0),2))</f>
        <v/>
      </c>
      <c r="W337" s="15">
        <f>IF($B337="","",G337+J337+M337+P337+S337+V337)</f>
        <v/>
      </c>
      <c r="X337" s="14">
        <f>IF($B337="","",RANK(W337,$W$4:$W$503))</f>
        <v/>
      </c>
    </row>
    <row r="338">
      <c r="E338" s="14">
        <f>IF($B338="","",SUMPRODUCT(('Cevap Anahtarı'!$B$2:$B$121=E$2)*('Cevap Anahtarı'!$C$2:$C$121&lt;&gt;"")*(MID($D338,'Cevap Anahtarı'!$A$2:$A$121,1)='Cevap Anahtarı'!$C$2:$C$121)))</f>
        <v/>
      </c>
      <c r="F338" s="14">
        <f>IF($B338="","",SUMPRODUCT(('Cevap Anahtarı'!$B$2:$B$121=E$2)*('Cevap Anahtarı'!$C$2:$C$121&lt;&gt;"")*(MID($D338,'Cevap Anahtarı'!$A$2:$A$121,1)&lt;&gt;"")*ISNUMBER(FIND(UPPER(MID($D338,'Cevap Anahtarı'!$A$2:$A$121,1)),"ABCDE"))*(MID($D338,'Cevap Anahtarı'!$A$2:$A$121,1)&lt;&gt;'Cevap Anahtarı'!$C$2:$C$121)))</f>
        <v/>
      </c>
      <c r="G338" s="15">
        <f>IF($B338="","",ROUND(E338-IF(Ayarlar!$B$6&gt;0,F338/Ayarlar!$B$6,0),2))</f>
        <v/>
      </c>
      <c r="H338" s="14">
        <f>IF($B338="","",SUMPRODUCT(('Cevap Anahtarı'!$B$2:$B$121=H$2)*('Cevap Anahtarı'!$C$2:$C$121&lt;&gt;"")*(MID($D338,'Cevap Anahtarı'!$A$2:$A$121,1)='Cevap Anahtarı'!$C$2:$C$121)))</f>
        <v/>
      </c>
      <c r="I338" s="14">
        <f>IF($B338="","",SUMPRODUCT(('Cevap Anahtarı'!$B$2:$B$121=H$2)*('Cevap Anahtarı'!$C$2:$C$121&lt;&gt;"")*(MID($D338,'Cevap Anahtarı'!$A$2:$A$121,1)&lt;&gt;"")*ISNUMBER(FIND(UPPER(MID($D338,'Cevap Anahtarı'!$A$2:$A$121,1)),"ABCDE"))*(MID($D338,'Cevap Anahtarı'!$A$2:$A$121,1)&lt;&gt;'Cevap Anahtarı'!$C$2:$C$121)))</f>
        <v/>
      </c>
      <c r="J338" s="15">
        <f>IF($B338="","",ROUND(H338-IF(Ayarlar!$B$6&gt;0,I338/Ayarlar!$B$6,0),2))</f>
        <v/>
      </c>
      <c r="K338" s="14">
        <f>IF($B338="","",SUMPRODUCT(('Cevap Anahtarı'!$B$2:$B$121=K$2)*('Cevap Anahtarı'!$C$2:$C$121&lt;&gt;"")*(MID($D338,'Cevap Anahtarı'!$A$2:$A$121,1)='Cevap Anahtarı'!$C$2:$C$121)))</f>
        <v/>
      </c>
      <c r="L338" s="14">
        <f>IF($B338="","",SUMPRODUCT(('Cevap Anahtarı'!$B$2:$B$121=K$2)*('Cevap Anahtarı'!$C$2:$C$121&lt;&gt;"")*(MID($D338,'Cevap Anahtarı'!$A$2:$A$121,1)&lt;&gt;"")*ISNUMBER(FIND(UPPER(MID($D338,'Cevap Anahtarı'!$A$2:$A$121,1)),"ABCDE"))*(MID($D338,'Cevap Anahtarı'!$A$2:$A$121,1)&lt;&gt;'Cevap Anahtarı'!$C$2:$C$121)))</f>
        <v/>
      </c>
      <c r="M338" s="15">
        <f>IF($B338="","",ROUND(K338-IF(Ayarlar!$B$6&gt;0,L338/Ayarlar!$B$6,0),2))</f>
        <v/>
      </c>
      <c r="N338" s="14">
        <f>IF($B338="","",SUMPRODUCT(('Cevap Anahtarı'!$B$2:$B$121=N$2)*('Cevap Anahtarı'!$C$2:$C$121&lt;&gt;"")*(MID($D338,'Cevap Anahtarı'!$A$2:$A$121,1)='Cevap Anahtarı'!$C$2:$C$121)))</f>
        <v/>
      </c>
      <c r="O338" s="14">
        <f>IF($B338="","",SUMPRODUCT(('Cevap Anahtarı'!$B$2:$B$121=N$2)*('Cevap Anahtarı'!$C$2:$C$121&lt;&gt;"")*(MID($D338,'Cevap Anahtarı'!$A$2:$A$121,1)&lt;&gt;"")*ISNUMBER(FIND(UPPER(MID($D338,'Cevap Anahtarı'!$A$2:$A$121,1)),"ABCDE"))*(MID($D338,'Cevap Anahtarı'!$A$2:$A$121,1)&lt;&gt;'Cevap Anahtarı'!$C$2:$C$121)))</f>
        <v/>
      </c>
      <c r="P338" s="15">
        <f>IF($B338="","",ROUND(N338-IF(Ayarlar!$B$6&gt;0,O338/Ayarlar!$B$6,0),2))</f>
        <v/>
      </c>
      <c r="Q338" s="14">
        <f>IF($B338="","",SUMPRODUCT(('Cevap Anahtarı'!$B$2:$B$121=Q$2)*('Cevap Anahtarı'!$C$2:$C$121&lt;&gt;"")*(MID($D338,'Cevap Anahtarı'!$A$2:$A$121,1)='Cevap Anahtarı'!$C$2:$C$121)))</f>
        <v/>
      </c>
      <c r="R338" s="14">
        <f>IF($B338="","",SUMPRODUCT(('Cevap Anahtarı'!$B$2:$B$121=Q$2)*('Cevap Anahtarı'!$C$2:$C$121&lt;&gt;"")*(MID($D338,'Cevap Anahtarı'!$A$2:$A$121,1)&lt;&gt;"")*ISNUMBER(FIND(UPPER(MID($D338,'Cevap Anahtarı'!$A$2:$A$121,1)),"ABCDE"))*(MID($D338,'Cevap Anahtarı'!$A$2:$A$121,1)&lt;&gt;'Cevap Anahtarı'!$C$2:$C$121)))</f>
        <v/>
      </c>
      <c r="S338" s="15">
        <f>IF($B338="","",ROUND(Q338-IF(Ayarlar!$B$6&gt;0,R338/Ayarlar!$B$6,0),2))</f>
        <v/>
      </c>
      <c r="T338" s="14">
        <f>IF($B338="","",SUMPRODUCT(('Cevap Anahtarı'!$B$2:$B$121=T$2)*('Cevap Anahtarı'!$C$2:$C$121&lt;&gt;"")*(MID($D338,'Cevap Anahtarı'!$A$2:$A$121,1)='Cevap Anahtarı'!$C$2:$C$121)))</f>
        <v/>
      </c>
      <c r="U338" s="14">
        <f>IF($B338="","",SUMPRODUCT(('Cevap Anahtarı'!$B$2:$B$121=T$2)*('Cevap Anahtarı'!$C$2:$C$121&lt;&gt;"")*(MID($D338,'Cevap Anahtarı'!$A$2:$A$121,1)&lt;&gt;"")*ISNUMBER(FIND(UPPER(MID($D338,'Cevap Anahtarı'!$A$2:$A$121,1)),"ABCDE"))*(MID($D338,'Cevap Anahtarı'!$A$2:$A$121,1)&lt;&gt;'Cevap Anahtarı'!$C$2:$C$121)))</f>
        <v/>
      </c>
      <c r="V338" s="15">
        <f>IF($B338="","",ROUND(T338-IF(Ayarlar!$B$6&gt;0,U338/Ayarlar!$B$6,0),2))</f>
        <v/>
      </c>
      <c r="W338" s="15">
        <f>IF($B338="","",G338+J338+M338+P338+S338+V338)</f>
        <v/>
      </c>
      <c r="X338" s="14">
        <f>IF($B338="","",RANK(W338,$W$4:$W$503))</f>
        <v/>
      </c>
    </row>
    <row r="339">
      <c r="E339" s="14">
        <f>IF($B339="","",SUMPRODUCT(('Cevap Anahtarı'!$B$2:$B$121=E$2)*('Cevap Anahtarı'!$C$2:$C$121&lt;&gt;"")*(MID($D339,'Cevap Anahtarı'!$A$2:$A$121,1)='Cevap Anahtarı'!$C$2:$C$121)))</f>
        <v/>
      </c>
      <c r="F339" s="14">
        <f>IF($B339="","",SUMPRODUCT(('Cevap Anahtarı'!$B$2:$B$121=E$2)*('Cevap Anahtarı'!$C$2:$C$121&lt;&gt;"")*(MID($D339,'Cevap Anahtarı'!$A$2:$A$121,1)&lt;&gt;"")*ISNUMBER(FIND(UPPER(MID($D339,'Cevap Anahtarı'!$A$2:$A$121,1)),"ABCDE"))*(MID($D339,'Cevap Anahtarı'!$A$2:$A$121,1)&lt;&gt;'Cevap Anahtarı'!$C$2:$C$121)))</f>
        <v/>
      </c>
      <c r="G339" s="15">
        <f>IF($B339="","",ROUND(E339-IF(Ayarlar!$B$6&gt;0,F339/Ayarlar!$B$6,0),2))</f>
        <v/>
      </c>
      <c r="H339" s="14">
        <f>IF($B339="","",SUMPRODUCT(('Cevap Anahtarı'!$B$2:$B$121=H$2)*('Cevap Anahtarı'!$C$2:$C$121&lt;&gt;"")*(MID($D339,'Cevap Anahtarı'!$A$2:$A$121,1)='Cevap Anahtarı'!$C$2:$C$121)))</f>
        <v/>
      </c>
      <c r="I339" s="14">
        <f>IF($B339="","",SUMPRODUCT(('Cevap Anahtarı'!$B$2:$B$121=H$2)*('Cevap Anahtarı'!$C$2:$C$121&lt;&gt;"")*(MID($D339,'Cevap Anahtarı'!$A$2:$A$121,1)&lt;&gt;"")*ISNUMBER(FIND(UPPER(MID($D339,'Cevap Anahtarı'!$A$2:$A$121,1)),"ABCDE"))*(MID($D339,'Cevap Anahtarı'!$A$2:$A$121,1)&lt;&gt;'Cevap Anahtarı'!$C$2:$C$121)))</f>
        <v/>
      </c>
      <c r="J339" s="15">
        <f>IF($B339="","",ROUND(H339-IF(Ayarlar!$B$6&gt;0,I339/Ayarlar!$B$6,0),2))</f>
        <v/>
      </c>
      <c r="K339" s="14">
        <f>IF($B339="","",SUMPRODUCT(('Cevap Anahtarı'!$B$2:$B$121=K$2)*('Cevap Anahtarı'!$C$2:$C$121&lt;&gt;"")*(MID($D339,'Cevap Anahtarı'!$A$2:$A$121,1)='Cevap Anahtarı'!$C$2:$C$121)))</f>
        <v/>
      </c>
      <c r="L339" s="14">
        <f>IF($B339="","",SUMPRODUCT(('Cevap Anahtarı'!$B$2:$B$121=K$2)*('Cevap Anahtarı'!$C$2:$C$121&lt;&gt;"")*(MID($D339,'Cevap Anahtarı'!$A$2:$A$121,1)&lt;&gt;"")*ISNUMBER(FIND(UPPER(MID($D339,'Cevap Anahtarı'!$A$2:$A$121,1)),"ABCDE"))*(MID($D339,'Cevap Anahtarı'!$A$2:$A$121,1)&lt;&gt;'Cevap Anahtarı'!$C$2:$C$121)))</f>
        <v/>
      </c>
      <c r="M339" s="15">
        <f>IF($B339="","",ROUND(K339-IF(Ayarlar!$B$6&gt;0,L339/Ayarlar!$B$6,0),2))</f>
        <v/>
      </c>
      <c r="N339" s="14">
        <f>IF($B339="","",SUMPRODUCT(('Cevap Anahtarı'!$B$2:$B$121=N$2)*('Cevap Anahtarı'!$C$2:$C$121&lt;&gt;"")*(MID($D339,'Cevap Anahtarı'!$A$2:$A$121,1)='Cevap Anahtarı'!$C$2:$C$121)))</f>
        <v/>
      </c>
      <c r="O339" s="14">
        <f>IF($B339="","",SUMPRODUCT(('Cevap Anahtarı'!$B$2:$B$121=N$2)*('Cevap Anahtarı'!$C$2:$C$121&lt;&gt;"")*(MID($D339,'Cevap Anahtarı'!$A$2:$A$121,1)&lt;&gt;"")*ISNUMBER(FIND(UPPER(MID($D339,'Cevap Anahtarı'!$A$2:$A$121,1)),"ABCDE"))*(MID($D339,'Cevap Anahtarı'!$A$2:$A$121,1)&lt;&gt;'Cevap Anahtarı'!$C$2:$C$121)))</f>
        <v/>
      </c>
      <c r="P339" s="15">
        <f>IF($B339="","",ROUND(N339-IF(Ayarlar!$B$6&gt;0,O339/Ayarlar!$B$6,0),2))</f>
        <v/>
      </c>
      <c r="Q339" s="14">
        <f>IF($B339="","",SUMPRODUCT(('Cevap Anahtarı'!$B$2:$B$121=Q$2)*('Cevap Anahtarı'!$C$2:$C$121&lt;&gt;"")*(MID($D339,'Cevap Anahtarı'!$A$2:$A$121,1)='Cevap Anahtarı'!$C$2:$C$121)))</f>
        <v/>
      </c>
      <c r="R339" s="14">
        <f>IF($B339="","",SUMPRODUCT(('Cevap Anahtarı'!$B$2:$B$121=Q$2)*('Cevap Anahtarı'!$C$2:$C$121&lt;&gt;"")*(MID($D339,'Cevap Anahtarı'!$A$2:$A$121,1)&lt;&gt;"")*ISNUMBER(FIND(UPPER(MID($D339,'Cevap Anahtarı'!$A$2:$A$121,1)),"ABCDE"))*(MID($D339,'Cevap Anahtarı'!$A$2:$A$121,1)&lt;&gt;'Cevap Anahtarı'!$C$2:$C$121)))</f>
        <v/>
      </c>
      <c r="S339" s="15">
        <f>IF($B339="","",ROUND(Q339-IF(Ayarlar!$B$6&gt;0,R339/Ayarlar!$B$6,0),2))</f>
        <v/>
      </c>
      <c r="T339" s="14">
        <f>IF($B339="","",SUMPRODUCT(('Cevap Anahtarı'!$B$2:$B$121=T$2)*('Cevap Anahtarı'!$C$2:$C$121&lt;&gt;"")*(MID($D339,'Cevap Anahtarı'!$A$2:$A$121,1)='Cevap Anahtarı'!$C$2:$C$121)))</f>
        <v/>
      </c>
      <c r="U339" s="14">
        <f>IF($B339="","",SUMPRODUCT(('Cevap Anahtarı'!$B$2:$B$121=T$2)*('Cevap Anahtarı'!$C$2:$C$121&lt;&gt;"")*(MID($D339,'Cevap Anahtarı'!$A$2:$A$121,1)&lt;&gt;"")*ISNUMBER(FIND(UPPER(MID($D339,'Cevap Anahtarı'!$A$2:$A$121,1)),"ABCDE"))*(MID($D339,'Cevap Anahtarı'!$A$2:$A$121,1)&lt;&gt;'Cevap Anahtarı'!$C$2:$C$121)))</f>
        <v/>
      </c>
      <c r="V339" s="15">
        <f>IF($B339="","",ROUND(T339-IF(Ayarlar!$B$6&gt;0,U339/Ayarlar!$B$6,0),2))</f>
        <v/>
      </c>
      <c r="W339" s="15">
        <f>IF($B339="","",G339+J339+M339+P339+S339+V339)</f>
        <v/>
      </c>
      <c r="X339" s="14">
        <f>IF($B339="","",RANK(W339,$W$4:$W$503))</f>
        <v/>
      </c>
    </row>
    <row r="340">
      <c r="E340" s="14">
        <f>IF($B340="","",SUMPRODUCT(('Cevap Anahtarı'!$B$2:$B$121=E$2)*('Cevap Anahtarı'!$C$2:$C$121&lt;&gt;"")*(MID($D340,'Cevap Anahtarı'!$A$2:$A$121,1)='Cevap Anahtarı'!$C$2:$C$121)))</f>
        <v/>
      </c>
      <c r="F340" s="14">
        <f>IF($B340="","",SUMPRODUCT(('Cevap Anahtarı'!$B$2:$B$121=E$2)*('Cevap Anahtarı'!$C$2:$C$121&lt;&gt;"")*(MID($D340,'Cevap Anahtarı'!$A$2:$A$121,1)&lt;&gt;"")*ISNUMBER(FIND(UPPER(MID($D340,'Cevap Anahtarı'!$A$2:$A$121,1)),"ABCDE"))*(MID($D340,'Cevap Anahtarı'!$A$2:$A$121,1)&lt;&gt;'Cevap Anahtarı'!$C$2:$C$121)))</f>
        <v/>
      </c>
      <c r="G340" s="15">
        <f>IF($B340="","",ROUND(E340-IF(Ayarlar!$B$6&gt;0,F340/Ayarlar!$B$6,0),2))</f>
        <v/>
      </c>
      <c r="H340" s="14">
        <f>IF($B340="","",SUMPRODUCT(('Cevap Anahtarı'!$B$2:$B$121=H$2)*('Cevap Anahtarı'!$C$2:$C$121&lt;&gt;"")*(MID($D340,'Cevap Anahtarı'!$A$2:$A$121,1)='Cevap Anahtarı'!$C$2:$C$121)))</f>
        <v/>
      </c>
      <c r="I340" s="14">
        <f>IF($B340="","",SUMPRODUCT(('Cevap Anahtarı'!$B$2:$B$121=H$2)*('Cevap Anahtarı'!$C$2:$C$121&lt;&gt;"")*(MID($D340,'Cevap Anahtarı'!$A$2:$A$121,1)&lt;&gt;"")*ISNUMBER(FIND(UPPER(MID($D340,'Cevap Anahtarı'!$A$2:$A$121,1)),"ABCDE"))*(MID($D340,'Cevap Anahtarı'!$A$2:$A$121,1)&lt;&gt;'Cevap Anahtarı'!$C$2:$C$121)))</f>
        <v/>
      </c>
      <c r="J340" s="15">
        <f>IF($B340="","",ROUND(H340-IF(Ayarlar!$B$6&gt;0,I340/Ayarlar!$B$6,0),2))</f>
        <v/>
      </c>
      <c r="K340" s="14">
        <f>IF($B340="","",SUMPRODUCT(('Cevap Anahtarı'!$B$2:$B$121=K$2)*('Cevap Anahtarı'!$C$2:$C$121&lt;&gt;"")*(MID($D340,'Cevap Anahtarı'!$A$2:$A$121,1)='Cevap Anahtarı'!$C$2:$C$121)))</f>
        <v/>
      </c>
      <c r="L340" s="14">
        <f>IF($B340="","",SUMPRODUCT(('Cevap Anahtarı'!$B$2:$B$121=K$2)*('Cevap Anahtarı'!$C$2:$C$121&lt;&gt;"")*(MID($D340,'Cevap Anahtarı'!$A$2:$A$121,1)&lt;&gt;"")*ISNUMBER(FIND(UPPER(MID($D340,'Cevap Anahtarı'!$A$2:$A$121,1)),"ABCDE"))*(MID($D340,'Cevap Anahtarı'!$A$2:$A$121,1)&lt;&gt;'Cevap Anahtarı'!$C$2:$C$121)))</f>
        <v/>
      </c>
      <c r="M340" s="15">
        <f>IF($B340="","",ROUND(K340-IF(Ayarlar!$B$6&gt;0,L340/Ayarlar!$B$6,0),2))</f>
        <v/>
      </c>
      <c r="N340" s="14">
        <f>IF($B340="","",SUMPRODUCT(('Cevap Anahtarı'!$B$2:$B$121=N$2)*('Cevap Anahtarı'!$C$2:$C$121&lt;&gt;"")*(MID($D340,'Cevap Anahtarı'!$A$2:$A$121,1)='Cevap Anahtarı'!$C$2:$C$121)))</f>
        <v/>
      </c>
      <c r="O340" s="14">
        <f>IF($B340="","",SUMPRODUCT(('Cevap Anahtarı'!$B$2:$B$121=N$2)*('Cevap Anahtarı'!$C$2:$C$121&lt;&gt;"")*(MID($D340,'Cevap Anahtarı'!$A$2:$A$121,1)&lt;&gt;"")*ISNUMBER(FIND(UPPER(MID($D340,'Cevap Anahtarı'!$A$2:$A$121,1)),"ABCDE"))*(MID($D340,'Cevap Anahtarı'!$A$2:$A$121,1)&lt;&gt;'Cevap Anahtarı'!$C$2:$C$121)))</f>
        <v/>
      </c>
      <c r="P340" s="15">
        <f>IF($B340="","",ROUND(N340-IF(Ayarlar!$B$6&gt;0,O340/Ayarlar!$B$6,0),2))</f>
        <v/>
      </c>
      <c r="Q340" s="14">
        <f>IF($B340="","",SUMPRODUCT(('Cevap Anahtarı'!$B$2:$B$121=Q$2)*('Cevap Anahtarı'!$C$2:$C$121&lt;&gt;"")*(MID($D340,'Cevap Anahtarı'!$A$2:$A$121,1)='Cevap Anahtarı'!$C$2:$C$121)))</f>
        <v/>
      </c>
      <c r="R340" s="14">
        <f>IF($B340="","",SUMPRODUCT(('Cevap Anahtarı'!$B$2:$B$121=Q$2)*('Cevap Anahtarı'!$C$2:$C$121&lt;&gt;"")*(MID($D340,'Cevap Anahtarı'!$A$2:$A$121,1)&lt;&gt;"")*ISNUMBER(FIND(UPPER(MID($D340,'Cevap Anahtarı'!$A$2:$A$121,1)),"ABCDE"))*(MID($D340,'Cevap Anahtarı'!$A$2:$A$121,1)&lt;&gt;'Cevap Anahtarı'!$C$2:$C$121)))</f>
        <v/>
      </c>
      <c r="S340" s="15">
        <f>IF($B340="","",ROUND(Q340-IF(Ayarlar!$B$6&gt;0,R340/Ayarlar!$B$6,0),2))</f>
        <v/>
      </c>
      <c r="T340" s="14">
        <f>IF($B340="","",SUMPRODUCT(('Cevap Anahtarı'!$B$2:$B$121=T$2)*('Cevap Anahtarı'!$C$2:$C$121&lt;&gt;"")*(MID($D340,'Cevap Anahtarı'!$A$2:$A$121,1)='Cevap Anahtarı'!$C$2:$C$121)))</f>
        <v/>
      </c>
      <c r="U340" s="14">
        <f>IF($B340="","",SUMPRODUCT(('Cevap Anahtarı'!$B$2:$B$121=T$2)*('Cevap Anahtarı'!$C$2:$C$121&lt;&gt;"")*(MID($D340,'Cevap Anahtarı'!$A$2:$A$121,1)&lt;&gt;"")*ISNUMBER(FIND(UPPER(MID($D340,'Cevap Anahtarı'!$A$2:$A$121,1)),"ABCDE"))*(MID($D340,'Cevap Anahtarı'!$A$2:$A$121,1)&lt;&gt;'Cevap Anahtarı'!$C$2:$C$121)))</f>
        <v/>
      </c>
      <c r="V340" s="15">
        <f>IF($B340="","",ROUND(T340-IF(Ayarlar!$B$6&gt;0,U340/Ayarlar!$B$6,0),2))</f>
        <v/>
      </c>
      <c r="W340" s="15">
        <f>IF($B340="","",G340+J340+M340+P340+S340+V340)</f>
        <v/>
      </c>
      <c r="X340" s="14">
        <f>IF($B340="","",RANK(W340,$W$4:$W$503))</f>
        <v/>
      </c>
    </row>
    <row r="341">
      <c r="E341" s="14">
        <f>IF($B341="","",SUMPRODUCT(('Cevap Anahtarı'!$B$2:$B$121=E$2)*('Cevap Anahtarı'!$C$2:$C$121&lt;&gt;"")*(MID($D341,'Cevap Anahtarı'!$A$2:$A$121,1)='Cevap Anahtarı'!$C$2:$C$121)))</f>
        <v/>
      </c>
      <c r="F341" s="14">
        <f>IF($B341="","",SUMPRODUCT(('Cevap Anahtarı'!$B$2:$B$121=E$2)*('Cevap Anahtarı'!$C$2:$C$121&lt;&gt;"")*(MID($D341,'Cevap Anahtarı'!$A$2:$A$121,1)&lt;&gt;"")*ISNUMBER(FIND(UPPER(MID($D341,'Cevap Anahtarı'!$A$2:$A$121,1)),"ABCDE"))*(MID($D341,'Cevap Anahtarı'!$A$2:$A$121,1)&lt;&gt;'Cevap Anahtarı'!$C$2:$C$121)))</f>
        <v/>
      </c>
      <c r="G341" s="15">
        <f>IF($B341="","",ROUND(E341-IF(Ayarlar!$B$6&gt;0,F341/Ayarlar!$B$6,0),2))</f>
        <v/>
      </c>
      <c r="H341" s="14">
        <f>IF($B341="","",SUMPRODUCT(('Cevap Anahtarı'!$B$2:$B$121=H$2)*('Cevap Anahtarı'!$C$2:$C$121&lt;&gt;"")*(MID($D341,'Cevap Anahtarı'!$A$2:$A$121,1)='Cevap Anahtarı'!$C$2:$C$121)))</f>
        <v/>
      </c>
      <c r="I341" s="14">
        <f>IF($B341="","",SUMPRODUCT(('Cevap Anahtarı'!$B$2:$B$121=H$2)*('Cevap Anahtarı'!$C$2:$C$121&lt;&gt;"")*(MID($D341,'Cevap Anahtarı'!$A$2:$A$121,1)&lt;&gt;"")*ISNUMBER(FIND(UPPER(MID($D341,'Cevap Anahtarı'!$A$2:$A$121,1)),"ABCDE"))*(MID($D341,'Cevap Anahtarı'!$A$2:$A$121,1)&lt;&gt;'Cevap Anahtarı'!$C$2:$C$121)))</f>
        <v/>
      </c>
      <c r="J341" s="15">
        <f>IF($B341="","",ROUND(H341-IF(Ayarlar!$B$6&gt;0,I341/Ayarlar!$B$6,0),2))</f>
        <v/>
      </c>
      <c r="K341" s="14">
        <f>IF($B341="","",SUMPRODUCT(('Cevap Anahtarı'!$B$2:$B$121=K$2)*('Cevap Anahtarı'!$C$2:$C$121&lt;&gt;"")*(MID($D341,'Cevap Anahtarı'!$A$2:$A$121,1)='Cevap Anahtarı'!$C$2:$C$121)))</f>
        <v/>
      </c>
      <c r="L341" s="14">
        <f>IF($B341="","",SUMPRODUCT(('Cevap Anahtarı'!$B$2:$B$121=K$2)*('Cevap Anahtarı'!$C$2:$C$121&lt;&gt;"")*(MID($D341,'Cevap Anahtarı'!$A$2:$A$121,1)&lt;&gt;"")*ISNUMBER(FIND(UPPER(MID($D341,'Cevap Anahtarı'!$A$2:$A$121,1)),"ABCDE"))*(MID($D341,'Cevap Anahtarı'!$A$2:$A$121,1)&lt;&gt;'Cevap Anahtarı'!$C$2:$C$121)))</f>
        <v/>
      </c>
      <c r="M341" s="15">
        <f>IF($B341="","",ROUND(K341-IF(Ayarlar!$B$6&gt;0,L341/Ayarlar!$B$6,0),2))</f>
        <v/>
      </c>
      <c r="N341" s="14">
        <f>IF($B341="","",SUMPRODUCT(('Cevap Anahtarı'!$B$2:$B$121=N$2)*('Cevap Anahtarı'!$C$2:$C$121&lt;&gt;"")*(MID($D341,'Cevap Anahtarı'!$A$2:$A$121,1)='Cevap Anahtarı'!$C$2:$C$121)))</f>
        <v/>
      </c>
      <c r="O341" s="14">
        <f>IF($B341="","",SUMPRODUCT(('Cevap Anahtarı'!$B$2:$B$121=N$2)*('Cevap Anahtarı'!$C$2:$C$121&lt;&gt;"")*(MID($D341,'Cevap Anahtarı'!$A$2:$A$121,1)&lt;&gt;"")*ISNUMBER(FIND(UPPER(MID($D341,'Cevap Anahtarı'!$A$2:$A$121,1)),"ABCDE"))*(MID($D341,'Cevap Anahtarı'!$A$2:$A$121,1)&lt;&gt;'Cevap Anahtarı'!$C$2:$C$121)))</f>
        <v/>
      </c>
      <c r="P341" s="15">
        <f>IF($B341="","",ROUND(N341-IF(Ayarlar!$B$6&gt;0,O341/Ayarlar!$B$6,0),2))</f>
        <v/>
      </c>
      <c r="Q341" s="14">
        <f>IF($B341="","",SUMPRODUCT(('Cevap Anahtarı'!$B$2:$B$121=Q$2)*('Cevap Anahtarı'!$C$2:$C$121&lt;&gt;"")*(MID($D341,'Cevap Anahtarı'!$A$2:$A$121,1)='Cevap Anahtarı'!$C$2:$C$121)))</f>
        <v/>
      </c>
      <c r="R341" s="14">
        <f>IF($B341="","",SUMPRODUCT(('Cevap Anahtarı'!$B$2:$B$121=Q$2)*('Cevap Anahtarı'!$C$2:$C$121&lt;&gt;"")*(MID($D341,'Cevap Anahtarı'!$A$2:$A$121,1)&lt;&gt;"")*ISNUMBER(FIND(UPPER(MID($D341,'Cevap Anahtarı'!$A$2:$A$121,1)),"ABCDE"))*(MID($D341,'Cevap Anahtarı'!$A$2:$A$121,1)&lt;&gt;'Cevap Anahtarı'!$C$2:$C$121)))</f>
        <v/>
      </c>
      <c r="S341" s="15">
        <f>IF($B341="","",ROUND(Q341-IF(Ayarlar!$B$6&gt;0,R341/Ayarlar!$B$6,0),2))</f>
        <v/>
      </c>
      <c r="T341" s="14">
        <f>IF($B341="","",SUMPRODUCT(('Cevap Anahtarı'!$B$2:$B$121=T$2)*('Cevap Anahtarı'!$C$2:$C$121&lt;&gt;"")*(MID($D341,'Cevap Anahtarı'!$A$2:$A$121,1)='Cevap Anahtarı'!$C$2:$C$121)))</f>
        <v/>
      </c>
      <c r="U341" s="14">
        <f>IF($B341="","",SUMPRODUCT(('Cevap Anahtarı'!$B$2:$B$121=T$2)*('Cevap Anahtarı'!$C$2:$C$121&lt;&gt;"")*(MID($D341,'Cevap Anahtarı'!$A$2:$A$121,1)&lt;&gt;"")*ISNUMBER(FIND(UPPER(MID($D341,'Cevap Anahtarı'!$A$2:$A$121,1)),"ABCDE"))*(MID($D341,'Cevap Anahtarı'!$A$2:$A$121,1)&lt;&gt;'Cevap Anahtarı'!$C$2:$C$121)))</f>
        <v/>
      </c>
      <c r="V341" s="15">
        <f>IF($B341="","",ROUND(T341-IF(Ayarlar!$B$6&gt;0,U341/Ayarlar!$B$6,0),2))</f>
        <v/>
      </c>
      <c r="W341" s="15">
        <f>IF($B341="","",G341+J341+M341+P341+S341+V341)</f>
        <v/>
      </c>
      <c r="X341" s="14">
        <f>IF($B341="","",RANK(W341,$W$4:$W$503))</f>
        <v/>
      </c>
    </row>
    <row r="342">
      <c r="E342" s="14">
        <f>IF($B342="","",SUMPRODUCT(('Cevap Anahtarı'!$B$2:$B$121=E$2)*('Cevap Anahtarı'!$C$2:$C$121&lt;&gt;"")*(MID($D342,'Cevap Anahtarı'!$A$2:$A$121,1)='Cevap Anahtarı'!$C$2:$C$121)))</f>
        <v/>
      </c>
      <c r="F342" s="14">
        <f>IF($B342="","",SUMPRODUCT(('Cevap Anahtarı'!$B$2:$B$121=E$2)*('Cevap Anahtarı'!$C$2:$C$121&lt;&gt;"")*(MID($D342,'Cevap Anahtarı'!$A$2:$A$121,1)&lt;&gt;"")*ISNUMBER(FIND(UPPER(MID($D342,'Cevap Anahtarı'!$A$2:$A$121,1)),"ABCDE"))*(MID($D342,'Cevap Anahtarı'!$A$2:$A$121,1)&lt;&gt;'Cevap Anahtarı'!$C$2:$C$121)))</f>
        <v/>
      </c>
      <c r="G342" s="15">
        <f>IF($B342="","",ROUND(E342-IF(Ayarlar!$B$6&gt;0,F342/Ayarlar!$B$6,0),2))</f>
        <v/>
      </c>
      <c r="H342" s="14">
        <f>IF($B342="","",SUMPRODUCT(('Cevap Anahtarı'!$B$2:$B$121=H$2)*('Cevap Anahtarı'!$C$2:$C$121&lt;&gt;"")*(MID($D342,'Cevap Anahtarı'!$A$2:$A$121,1)='Cevap Anahtarı'!$C$2:$C$121)))</f>
        <v/>
      </c>
      <c r="I342" s="14">
        <f>IF($B342="","",SUMPRODUCT(('Cevap Anahtarı'!$B$2:$B$121=H$2)*('Cevap Anahtarı'!$C$2:$C$121&lt;&gt;"")*(MID($D342,'Cevap Anahtarı'!$A$2:$A$121,1)&lt;&gt;"")*ISNUMBER(FIND(UPPER(MID($D342,'Cevap Anahtarı'!$A$2:$A$121,1)),"ABCDE"))*(MID($D342,'Cevap Anahtarı'!$A$2:$A$121,1)&lt;&gt;'Cevap Anahtarı'!$C$2:$C$121)))</f>
        <v/>
      </c>
      <c r="J342" s="15">
        <f>IF($B342="","",ROUND(H342-IF(Ayarlar!$B$6&gt;0,I342/Ayarlar!$B$6,0),2))</f>
        <v/>
      </c>
      <c r="K342" s="14">
        <f>IF($B342="","",SUMPRODUCT(('Cevap Anahtarı'!$B$2:$B$121=K$2)*('Cevap Anahtarı'!$C$2:$C$121&lt;&gt;"")*(MID($D342,'Cevap Anahtarı'!$A$2:$A$121,1)='Cevap Anahtarı'!$C$2:$C$121)))</f>
        <v/>
      </c>
      <c r="L342" s="14">
        <f>IF($B342="","",SUMPRODUCT(('Cevap Anahtarı'!$B$2:$B$121=K$2)*('Cevap Anahtarı'!$C$2:$C$121&lt;&gt;"")*(MID($D342,'Cevap Anahtarı'!$A$2:$A$121,1)&lt;&gt;"")*ISNUMBER(FIND(UPPER(MID($D342,'Cevap Anahtarı'!$A$2:$A$121,1)),"ABCDE"))*(MID($D342,'Cevap Anahtarı'!$A$2:$A$121,1)&lt;&gt;'Cevap Anahtarı'!$C$2:$C$121)))</f>
        <v/>
      </c>
      <c r="M342" s="15">
        <f>IF($B342="","",ROUND(K342-IF(Ayarlar!$B$6&gt;0,L342/Ayarlar!$B$6,0),2))</f>
        <v/>
      </c>
      <c r="N342" s="14">
        <f>IF($B342="","",SUMPRODUCT(('Cevap Anahtarı'!$B$2:$B$121=N$2)*('Cevap Anahtarı'!$C$2:$C$121&lt;&gt;"")*(MID($D342,'Cevap Anahtarı'!$A$2:$A$121,1)='Cevap Anahtarı'!$C$2:$C$121)))</f>
        <v/>
      </c>
      <c r="O342" s="14">
        <f>IF($B342="","",SUMPRODUCT(('Cevap Anahtarı'!$B$2:$B$121=N$2)*('Cevap Anahtarı'!$C$2:$C$121&lt;&gt;"")*(MID($D342,'Cevap Anahtarı'!$A$2:$A$121,1)&lt;&gt;"")*ISNUMBER(FIND(UPPER(MID($D342,'Cevap Anahtarı'!$A$2:$A$121,1)),"ABCDE"))*(MID($D342,'Cevap Anahtarı'!$A$2:$A$121,1)&lt;&gt;'Cevap Anahtarı'!$C$2:$C$121)))</f>
        <v/>
      </c>
      <c r="P342" s="15">
        <f>IF($B342="","",ROUND(N342-IF(Ayarlar!$B$6&gt;0,O342/Ayarlar!$B$6,0),2))</f>
        <v/>
      </c>
      <c r="Q342" s="14">
        <f>IF($B342="","",SUMPRODUCT(('Cevap Anahtarı'!$B$2:$B$121=Q$2)*('Cevap Anahtarı'!$C$2:$C$121&lt;&gt;"")*(MID($D342,'Cevap Anahtarı'!$A$2:$A$121,1)='Cevap Anahtarı'!$C$2:$C$121)))</f>
        <v/>
      </c>
      <c r="R342" s="14">
        <f>IF($B342="","",SUMPRODUCT(('Cevap Anahtarı'!$B$2:$B$121=Q$2)*('Cevap Anahtarı'!$C$2:$C$121&lt;&gt;"")*(MID($D342,'Cevap Anahtarı'!$A$2:$A$121,1)&lt;&gt;"")*ISNUMBER(FIND(UPPER(MID($D342,'Cevap Anahtarı'!$A$2:$A$121,1)),"ABCDE"))*(MID($D342,'Cevap Anahtarı'!$A$2:$A$121,1)&lt;&gt;'Cevap Anahtarı'!$C$2:$C$121)))</f>
        <v/>
      </c>
      <c r="S342" s="15">
        <f>IF($B342="","",ROUND(Q342-IF(Ayarlar!$B$6&gt;0,R342/Ayarlar!$B$6,0),2))</f>
        <v/>
      </c>
      <c r="T342" s="14">
        <f>IF($B342="","",SUMPRODUCT(('Cevap Anahtarı'!$B$2:$B$121=T$2)*('Cevap Anahtarı'!$C$2:$C$121&lt;&gt;"")*(MID($D342,'Cevap Anahtarı'!$A$2:$A$121,1)='Cevap Anahtarı'!$C$2:$C$121)))</f>
        <v/>
      </c>
      <c r="U342" s="14">
        <f>IF($B342="","",SUMPRODUCT(('Cevap Anahtarı'!$B$2:$B$121=T$2)*('Cevap Anahtarı'!$C$2:$C$121&lt;&gt;"")*(MID($D342,'Cevap Anahtarı'!$A$2:$A$121,1)&lt;&gt;"")*ISNUMBER(FIND(UPPER(MID($D342,'Cevap Anahtarı'!$A$2:$A$121,1)),"ABCDE"))*(MID($D342,'Cevap Anahtarı'!$A$2:$A$121,1)&lt;&gt;'Cevap Anahtarı'!$C$2:$C$121)))</f>
        <v/>
      </c>
      <c r="V342" s="15">
        <f>IF($B342="","",ROUND(T342-IF(Ayarlar!$B$6&gt;0,U342/Ayarlar!$B$6,0),2))</f>
        <v/>
      </c>
      <c r="W342" s="15">
        <f>IF($B342="","",G342+J342+M342+P342+S342+V342)</f>
        <v/>
      </c>
      <c r="X342" s="14">
        <f>IF($B342="","",RANK(W342,$W$4:$W$503))</f>
        <v/>
      </c>
    </row>
    <row r="343">
      <c r="E343" s="14">
        <f>IF($B343="","",SUMPRODUCT(('Cevap Anahtarı'!$B$2:$B$121=E$2)*('Cevap Anahtarı'!$C$2:$C$121&lt;&gt;"")*(MID($D343,'Cevap Anahtarı'!$A$2:$A$121,1)='Cevap Anahtarı'!$C$2:$C$121)))</f>
        <v/>
      </c>
      <c r="F343" s="14">
        <f>IF($B343="","",SUMPRODUCT(('Cevap Anahtarı'!$B$2:$B$121=E$2)*('Cevap Anahtarı'!$C$2:$C$121&lt;&gt;"")*(MID($D343,'Cevap Anahtarı'!$A$2:$A$121,1)&lt;&gt;"")*ISNUMBER(FIND(UPPER(MID($D343,'Cevap Anahtarı'!$A$2:$A$121,1)),"ABCDE"))*(MID($D343,'Cevap Anahtarı'!$A$2:$A$121,1)&lt;&gt;'Cevap Anahtarı'!$C$2:$C$121)))</f>
        <v/>
      </c>
      <c r="G343" s="15">
        <f>IF($B343="","",ROUND(E343-IF(Ayarlar!$B$6&gt;0,F343/Ayarlar!$B$6,0),2))</f>
        <v/>
      </c>
      <c r="H343" s="14">
        <f>IF($B343="","",SUMPRODUCT(('Cevap Anahtarı'!$B$2:$B$121=H$2)*('Cevap Anahtarı'!$C$2:$C$121&lt;&gt;"")*(MID($D343,'Cevap Anahtarı'!$A$2:$A$121,1)='Cevap Anahtarı'!$C$2:$C$121)))</f>
        <v/>
      </c>
      <c r="I343" s="14">
        <f>IF($B343="","",SUMPRODUCT(('Cevap Anahtarı'!$B$2:$B$121=H$2)*('Cevap Anahtarı'!$C$2:$C$121&lt;&gt;"")*(MID($D343,'Cevap Anahtarı'!$A$2:$A$121,1)&lt;&gt;"")*ISNUMBER(FIND(UPPER(MID($D343,'Cevap Anahtarı'!$A$2:$A$121,1)),"ABCDE"))*(MID($D343,'Cevap Anahtarı'!$A$2:$A$121,1)&lt;&gt;'Cevap Anahtarı'!$C$2:$C$121)))</f>
        <v/>
      </c>
      <c r="J343" s="15">
        <f>IF($B343="","",ROUND(H343-IF(Ayarlar!$B$6&gt;0,I343/Ayarlar!$B$6,0),2))</f>
        <v/>
      </c>
      <c r="K343" s="14">
        <f>IF($B343="","",SUMPRODUCT(('Cevap Anahtarı'!$B$2:$B$121=K$2)*('Cevap Anahtarı'!$C$2:$C$121&lt;&gt;"")*(MID($D343,'Cevap Anahtarı'!$A$2:$A$121,1)='Cevap Anahtarı'!$C$2:$C$121)))</f>
        <v/>
      </c>
      <c r="L343" s="14">
        <f>IF($B343="","",SUMPRODUCT(('Cevap Anahtarı'!$B$2:$B$121=K$2)*('Cevap Anahtarı'!$C$2:$C$121&lt;&gt;"")*(MID($D343,'Cevap Anahtarı'!$A$2:$A$121,1)&lt;&gt;"")*ISNUMBER(FIND(UPPER(MID($D343,'Cevap Anahtarı'!$A$2:$A$121,1)),"ABCDE"))*(MID($D343,'Cevap Anahtarı'!$A$2:$A$121,1)&lt;&gt;'Cevap Anahtarı'!$C$2:$C$121)))</f>
        <v/>
      </c>
      <c r="M343" s="15">
        <f>IF($B343="","",ROUND(K343-IF(Ayarlar!$B$6&gt;0,L343/Ayarlar!$B$6,0),2))</f>
        <v/>
      </c>
      <c r="N343" s="14">
        <f>IF($B343="","",SUMPRODUCT(('Cevap Anahtarı'!$B$2:$B$121=N$2)*('Cevap Anahtarı'!$C$2:$C$121&lt;&gt;"")*(MID($D343,'Cevap Anahtarı'!$A$2:$A$121,1)='Cevap Anahtarı'!$C$2:$C$121)))</f>
        <v/>
      </c>
      <c r="O343" s="14">
        <f>IF($B343="","",SUMPRODUCT(('Cevap Anahtarı'!$B$2:$B$121=N$2)*('Cevap Anahtarı'!$C$2:$C$121&lt;&gt;"")*(MID($D343,'Cevap Anahtarı'!$A$2:$A$121,1)&lt;&gt;"")*ISNUMBER(FIND(UPPER(MID($D343,'Cevap Anahtarı'!$A$2:$A$121,1)),"ABCDE"))*(MID($D343,'Cevap Anahtarı'!$A$2:$A$121,1)&lt;&gt;'Cevap Anahtarı'!$C$2:$C$121)))</f>
        <v/>
      </c>
      <c r="P343" s="15">
        <f>IF($B343="","",ROUND(N343-IF(Ayarlar!$B$6&gt;0,O343/Ayarlar!$B$6,0),2))</f>
        <v/>
      </c>
      <c r="Q343" s="14">
        <f>IF($B343="","",SUMPRODUCT(('Cevap Anahtarı'!$B$2:$B$121=Q$2)*('Cevap Anahtarı'!$C$2:$C$121&lt;&gt;"")*(MID($D343,'Cevap Anahtarı'!$A$2:$A$121,1)='Cevap Anahtarı'!$C$2:$C$121)))</f>
        <v/>
      </c>
      <c r="R343" s="14">
        <f>IF($B343="","",SUMPRODUCT(('Cevap Anahtarı'!$B$2:$B$121=Q$2)*('Cevap Anahtarı'!$C$2:$C$121&lt;&gt;"")*(MID($D343,'Cevap Anahtarı'!$A$2:$A$121,1)&lt;&gt;"")*ISNUMBER(FIND(UPPER(MID($D343,'Cevap Anahtarı'!$A$2:$A$121,1)),"ABCDE"))*(MID($D343,'Cevap Anahtarı'!$A$2:$A$121,1)&lt;&gt;'Cevap Anahtarı'!$C$2:$C$121)))</f>
        <v/>
      </c>
      <c r="S343" s="15">
        <f>IF($B343="","",ROUND(Q343-IF(Ayarlar!$B$6&gt;0,R343/Ayarlar!$B$6,0),2))</f>
        <v/>
      </c>
      <c r="T343" s="14">
        <f>IF($B343="","",SUMPRODUCT(('Cevap Anahtarı'!$B$2:$B$121=T$2)*('Cevap Anahtarı'!$C$2:$C$121&lt;&gt;"")*(MID($D343,'Cevap Anahtarı'!$A$2:$A$121,1)='Cevap Anahtarı'!$C$2:$C$121)))</f>
        <v/>
      </c>
      <c r="U343" s="14">
        <f>IF($B343="","",SUMPRODUCT(('Cevap Anahtarı'!$B$2:$B$121=T$2)*('Cevap Anahtarı'!$C$2:$C$121&lt;&gt;"")*(MID($D343,'Cevap Anahtarı'!$A$2:$A$121,1)&lt;&gt;"")*ISNUMBER(FIND(UPPER(MID($D343,'Cevap Anahtarı'!$A$2:$A$121,1)),"ABCDE"))*(MID($D343,'Cevap Anahtarı'!$A$2:$A$121,1)&lt;&gt;'Cevap Anahtarı'!$C$2:$C$121)))</f>
        <v/>
      </c>
      <c r="V343" s="15">
        <f>IF($B343="","",ROUND(T343-IF(Ayarlar!$B$6&gt;0,U343/Ayarlar!$B$6,0),2))</f>
        <v/>
      </c>
      <c r="W343" s="15">
        <f>IF($B343="","",G343+J343+M343+P343+S343+V343)</f>
        <v/>
      </c>
      <c r="X343" s="14">
        <f>IF($B343="","",RANK(W343,$W$4:$W$503))</f>
        <v/>
      </c>
    </row>
    <row r="344">
      <c r="E344" s="14">
        <f>IF($B344="","",SUMPRODUCT(('Cevap Anahtarı'!$B$2:$B$121=E$2)*('Cevap Anahtarı'!$C$2:$C$121&lt;&gt;"")*(MID($D344,'Cevap Anahtarı'!$A$2:$A$121,1)='Cevap Anahtarı'!$C$2:$C$121)))</f>
        <v/>
      </c>
      <c r="F344" s="14">
        <f>IF($B344="","",SUMPRODUCT(('Cevap Anahtarı'!$B$2:$B$121=E$2)*('Cevap Anahtarı'!$C$2:$C$121&lt;&gt;"")*(MID($D344,'Cevap Anahtarı'!$A$2:$A$121,1)&lt;&gt;"")*ISNUMBER(FIND(UPPER(MID($D344,'Cevap Anahtarı'!$A$2:$A$121,1)),"ABCDE"))*(MID($D344,'Cevap Anahtarı'!$A$2:$A$121,1)&lt;&gt;'Cevap Anahtarı'!$C$2:$C$121)))</f>
        <v/>
      </c>
      <c r="G344" s="15">
        <f>IF($B344="","",ROUND(E344-IF(Ayarlar!$B$6&gt;0,F344/Ayarlar!$B$6,0),2))</f>
        <v/>
      </c>
      <c r="H344" s="14">
        <f>IF($B344="","",SUMPRODUCT(('Cevap Anahtarı'!$B$2:$B$121=H$2)*('Cevap Anahtarı'!$C$2:$C$121&lt;&gt;"")*(MID($D344,'Cevap Anahtarı'!$A$2:$A$121,1)='Cevap Anahtarı'!$C$2:$C$121)))</f>
        <v/>
      </c>
      <c r="I344" s="14">
        <f>IF($B344="","",SUMPRODUCT(('Cevap Anahtarı'!$B$2:$B$121=H$2)*('Cevap Anahtarı'!$C$2:$C$121&lt;&gt;"")*(MID($D344,'Cevap Anahtarı'!$A$2:$A$121,1)&lt;&gt;"")*ISNUMBER(FIND(UPPER(MID($D344,'Cevap Anahtarı'!$A$2:$A$121,1)),"ABCDE"))*(MID($D344,'Cevap Anahtarı'!$A$2:$A$121,1)&lt;&gt;'Cevap Anahtarı'!$C$2:$C$121)))</f>
        <v/>
      </c>
      <c r="J344" s="15">
        <f>IF($B344="","",ROUND(H344-IF(Ayarlar!$B$6&gt;0,I344/Ayarlar!$B$6,0),2))</f>
        <v/>
      </c>
      <c r="K344" s="14">
        <f>IF($B344="","",SUMPRODUCT(('Cevap Anahtarı'!$B$2:$B$121=K$2)*('Cevap Anahtarı'!$C$2:$C$121&lt;&gt;"")*(MID($D344,'Cevap Anahtarı'!$A$2:$A$121,1)='Cevap Anahtarı'!$C$2:$C$121)))</f>
        <v/>
      </c>
      <c r="L344" s="14">
        <f>IF($B344="","",SUMPRODUCT(('Cevap Anahtarı'!$B$2:$B$121=K$2)*('Cevap Anahtarı'!$C$2:$C$121&lt;&gt;"")*(MID($D344,'Cevap Anahtarı'!$A$2:$A$121,1)&lt;&gt;"")*ISNUMBER(FIND(UPPER(MID($D344,'Cevap Anahtarı'!$A$2:$A$121,1)),"ABCDE"))*(MID($D344,'Cevap Anahtarı'!$A$2:$A$121,1)&lt;&gt;'Cevap Anahtarı'!$C$2:$C$121)))</f>
        <v/>
      </c>
      <c r="M344" s="15">
        <f>IF($B344="","",ROUND(K344-IF(Ayarlar!$B$6&gt;0,L344/Ayarlar!$B$6,0),2))</f>
        <v/>
      </c>
      <c r="N344" s="14">
        <f>IF($B344="","",SUMPRODUCT(('Cevap Anahtarı'!$B$2:$B$121=N$2)*('Cevap Anahtarı'!$C$2:$C$121&lt;&gt;"")*(MID($D344,'Cevap Anahtarı'!$A$2:$A$121,1)='Cevap Anahtarı'!$C$2:$C$121)))</f>
        <v/>
      </c>
      <c r="O344" s="14">
        <f>IF($B344="","",SUMPRODUCT(('Cevap Anahtarı'!$B$2:$B$121=N$2)*('Cevap Anahtarı'!$C$2:$C$121&lt;&gt;"")*(MID($D344,'Cevap Anahtarı'!$A$2:$A$121,1)&lt;&gt;"")*ISNUMBER(FIND(UPPER(MID($D344,'Cevap Anahtarı'!$A$2:$A$121,1)),"ABCDE"))*(MID($D344,'Cevap Anahtarı'!$A$2:$A$121,1)&lt;&gt;'Cevap Anahtarı'!$C$2:$C$121)))</f>
        <v/>
      </c>
      <c r="P344" s="15">
        <f>IF($B344="","",ROUND(N344-IF(Ayarlar!$B$6&gt;0,O344/Ayarlar!$B$6,0),2))</f>
        <v/>
      </c>
      <c r="Q344" s="14">
        <f>IF($B344="","",SUMPRODUCT(('Cevap Anahtarı'!$B$2:$B$121=Q$2)*('Cevap Anahtarı'!$C$2:$C$121&lt;&gt;"")*(MID($D344,'Cevap Anahtarı'!$A$2:$A$121,1)='Cevap Anahtarı'!$C$2:$C$121)))</f>
        <v/>
      </c>
      <c r="R344" s="14">
        <f>IF($B344="","",SUMPRODUCT(('Cevap Anahtarı'!$B$2:$B$121=Q$2)*('Cevap Anahtarı'!$C$2:$C$121&lt;&gt;"")*(MID($D344,'Cevap Anahtarı'!$A$2:$A$121,1)&lt;&gt;"")*ISNUMBER(FIND(UPPER(MID($D344,'Cevap Anahtarı'!$A$2:$A$121,1)),"ABCDE"))*(MID($D344,'Cevap Anahtarı'!$A$2:$A$121,1)&lt;&gt;'Cevap Anahtarı'!$C$2:$C$121)))</f>
        <v/>
      </c>
      <c r="S344" s="15">
        <f>IF($B344="","",ROUND(Q344-IF(Ayarlar!$B$6&gt;0,R344/Ayarlar!$B$6,0),2))</f>
        <v/>
      </c>
      <c r="T344" s="14">
        <f>IF($B344="","",SUMPRODUCT(('Cevap Anahtarı'!$B$2:$B$121=T$2)*('Cevap Anahtarı'!$C$2:$C$121&lt;&gt;"")*(MID($D344,'Cevap Anahtarı'!$A$2:$A$121,1)='Cevap Anahtarı'!$C$2:$C$121)))</f>
        <v/>
      </c>
      <c r="U344" s="14">
        <f>IF($B344="","",SUMPRODUCT(('Cevap Anahtarı'!$B$2:$B$121=T$2)*('Cevap Anahtarı'!$C$2:$C$121&lt;&gt;"")*(MID($D344,'Cevap Anahtarı'!$A$2:$A$121,1)&lt;&gt;"")*ISNUMBER(FIND(UPPER(MID($D344,'Cevap Anahtarı'!$A$2:$A$121,1)),"ABCDE"))*(MID($D344,'Cevap Anahtarı'!$A$2:$A$121,1)&lt;&gt;'Cevap Anahtarı'!$C$2:$C$121)))</f>
        <v/>
      </c>
      <c r="V344" s="15">
        <f>IF($B344="","",ROUND(T344-IF(Ayarlar!$B$6&gt;0,U344/Ayarlar!$B$6,0),2))</f>
        <v/>
      </c>
      <c r="W344" s="15">
        <f>IF($B344="","",G344+J344+M344+P344+S344+V344)</f>
        <v/>
      </c>
      <c r="X344" s="14">
        <f>IF($B344="","",RANK(W344,$W$4:$W$503))</f>
        <v/>
      </c>
    </row>
    <row r="345">
      <c r="E345" s="14">
        <f>IF($B345="","",SUMPRODUCT(('Cevap Anahtarı'!$B$2:$B$121=E$2)*('Cevap Anahtarı'!$C$2:$C$121&lt;&gt;"")*(MID($D345,'Cevap Anahtarı'!$A$2:$A$121,1)='Cevap Anahtarı'!$C$2:$C$121)))</f>
        <v/>
      </c>
      <c r="F345" s="14">
        <f>IF($B345="","",SUMPRODUCT(('Cevap Anahtarı'!$B$2:$B$121=E$2)*('Cevap Anahtarı'!$C$2:$C$121&lt;&gt;"")*(MID($D345,'Cevap Anahtarı'!$A$2:$A$121,1)&lt;&gt;"")*ISNUMBER(FIND(UPPER(MID($D345,'Cevap Anahtarı'!$A$2:$A$121,1)),"ABCDE"))*(MID($D345,'Cevap Anahtarı'!$A$2:$A$121,1)&lt;&gt;'Cevap Anahtarı'!$C$2:$C$121)))</f>
        <v/>
      </c>
      <c r="G345" s="15">
        <f>IF($B345="","",ROUND(E345-IF(Ayarlar!$B$6&gt;0,F345/Ayarlar!$B$6,0),2))</f>
        <v/>
      </c>
      <c r="H345" s="14">
        <f>IF($B345="","",SUMPRODUCT(('Cevap Anahtarı'!$B$2:$B$121=H$2)*('Cevap Anahtarı'!$C$2:$C$121&lt;&gt;"")*(MID($D345,'Cevap Anahtarı'!$A$2:$A$121,1)='Cevap Anahtarı'!$C$2:$C$121)))</f>
        <v/>
      </c>
      <c r="I345" s="14">
        <f>IF($B345="","",SUMPRODUCT(('Cevap Anahtarı'!$B$2:$B$121=H$2)*('Cevap Anahtarı'!$C$2:$C$121&lt;&gt;"")*(MID($D345,'Cevap Anahtarı'!$A$2:$A$121,1)&lt;&gt;"")*ISNUMBER(FIND(UPPER(MID($D345,'Cevap Anahtarı'!$A$2:$A$121,1)),"ABCDE"))*(MID($D345,'Cevap Anahtarı'!$A$2:$A$121,1)&lt;&gt;'Cevap Anahtarı'!$C$2:$C$121)))</f>
        <v/>
      </c>
      <c r="J345" s="15">
        <f>IF($B345="","",ROUND(H345-IF(Ayarlar!$B$6&gt;0,I345/Ayarlar!$B$6,0),2))</f>
        <v/>
      </c>
      <c r="K345" s="14">
        <f>IF($B345="","",SUMPRODUCT(('Cevap Anahtarı'!$B$2:$B$121=K$2)*('Cevap Anahtarı'!$C$2:$C$121&lt;&gt;"")*(MID($D345,'Cevap Anahtarı'!$A$2:$A$121,1)='Cevap Anahtarı'!$C$2:$C$121)))</f>
        <v/>
      </c>
      <c r="L345" s="14">
        <f>IF($B345="","",SUMPRODUCT(('Cevap Anahtarı'!$B$2:$B$121=K$2)*('Cevap Anahtarı'!$C$2:$C$121&lt;&gt;"")*(MID($D345,'Cevap Anahtarı'!$A$2:$A$121,1)&lt;&gt;"")*ISNUMBER(FIND(UPPER(MID($D345,'Cevap Anahtarı'!$A$2:$A$121,1)),"ABCDE"))*(MID($D345,'Cevap Anahtarı'!$A$2:$A$121,1)&lt;&gt;'Cevap Anahtarı'!$C$2:$C$121)))</f>
        <v/>
      </c>
      <c r="M345" s="15">
        <f>IF($B345="","",ROUND(K345-IF(Ayarlar!$B$6&gt;0,L345/Ayarlar!$B$6,0),2))</f>
        <v/>
      </c>
      <c r="N345" s="14">
        <f>IF($B345="","",SUMPRODUCT(('Cevap Anahtarı'!$B$2:$B$121=N$2)*('Cevap Anahtarı'!$C$2:$C$121&lt;&gt;"")*(MID($D345,'Cevap Anahtarı'!$A$2:$A$121,1)='Cevap Anahtarı'!$C$2:$C$121)))</f>
        <v/>
      </c>
      <c r="O345" s="14">
        <f>IF($B345="","",SUMPRODUCT(('Cevap Anahtarı'!$B$2:$B$121=N$2)*('Cevap Anahtarı'!$C$2:$C$121&lt;&gt;"")*(MID($D345,'Cevap Anahtarı'!$A$2:$A$121,1)&lt;&gt;"")*ISNUMBER(FIND(UPPER(MID($D345,'Cevap Anahtarı'!$A$2:$A$121,1)),"ABCDE"))*(MID($D345,'Cevap Anahtarı'!$A$2:$A$121,1)&lt;&gt;'Cevap Anahtarı'!$C$2:$C$121)))</f>
        <v/>
      </c>
      <c r="P345" s="15">
        <f>IF($B345="","",ROUND(N345-IF(Ayarlar!$B$6&gt;0,O345/Ayarlar!$B$6,0),2))</f>
        <v/>
      </c>
      <c r="Q345" s="14">
        <f>IF($B345="","",SUMPRODUCT(('Cevap Anahtarı'!$B$2:$B$121=Q$2)*('Cevap Anahtarı'!$C$2:$C$121&lt;&gt;"")*(MID($D345,'Cevap Anahtarı'!$A$2:$A$121,1)='Cevap Anahtarı'!$C$2:$C$121)))</f>
        <v/>
      </c>
      <c r="R345" s="14">
        <f>IF($B345="","",SUMPRODUCT(('Cevap Anahtarı'!$B$2:$B$121=Q$2)*('Cevap Anahtarı'!$C$2:$C$121&lt;&gt;"")*(MID($D345,'Cevap Anahtarı'!$A$2:$A$121,1)&lt;&gt;"")*ISNUMBER(FIND(UPPER(MID($D345,'Cevap Anahtarı'!$A$2:$A$121,1)),"ABCDE"))*(MID($D345,'Cevap Anahtarı'!$A$2:$A$121,1)&lt;&gt;'Cevap Anahtarı'!$C$2:$C$121)))</f>
        <v/>
      </c>
      <c r="S345" s="15">
        <f>IF($B345="","",ROUND(Q345-IF(Ayarlar!$B$6&gt;0,R345/Ayarlar!$B$6,0),2))</f>
        <v/>
      </c>
      <c r="T345" s="14">
        <f>IF($B345="","",SUMPRODUCT(('Cevap Anahtarı'!$B$2:$B$121=T$2)*('Cevap Anahtarı'!$C$2:$C$121&lt;&gt;"")*(MID($D345,'Cevap Anahtarı'!$A$2:$A$121,1)='Cevap Anahtarı'!$C$2:$C$121)))</f>
        <v/>
      </c>
      <c r="U345" s="14">
        <f>IF($B345="","",SUMPRODUCT(('Cevap Anahtarı'!$B$2:$B$121=T$2)*('Cevap Anahtarı'!$C$2:$C$121&lt;&gt;"")*(MID($D345,'Cevap Anahtarı'!$A$2:$A$121,1)&lt;&gt;"")*ISNUMBER(FIND(UPPER(MID($D345,'Cevap Anahtarı'!$A$2:$A$121,1)),"ABCDE"))*(MID($D345,'Cevap Anahtarı'!$A$2:$A$121,1)&lt;&gt;'Cevap Anahtarı'!$C$2:$C$121)))</f>
        <v/>
      </c>
      <c r="V345" s="15">
        <f>IF($B345="","",ROUND(T345-IF(Ayarlar!$B$6&gt;0,U345/Ayarlar!$B$6,0),2))</f>
        <v/>
      </c>
      <c r="W345" s="15">
        <f>IF($B345="","",G345+J345+M345+P345+S345+V345)</f>
        <v/>
      </c>
      <c r="X345" s="14">
        <f>IF($B345="","",RANK(W345,$W$4:$W$503))</f>
        <v/>
      </c>
    </row>
    <row r="346">
      <c r="E346" s="14">
        <f>IF($B346="","",SUMPRODUCT(('Cevap Anahtarı'!$B$2:$B$121=E$2)*('Cevap Anahtarı'!$C$2:$C$121&lt;&gt;"")*(MID($D346,'Cevap Anahtarı'!$A$2:$A$121,1)='Cevap Anahtarı'!$C$2:$C$121)))</f>
        <v/>
      </c>
      <c r="F346" s="14">
        <f>IF($B346="","",SUMPRODUCT(('Cevap Anahtarı'!$B$2:$B$121=E$2)*('Cevap Anahtarı'!$C$2:$C$121&lt;&gt;"")*(MID($D346,'Cevap Anahtarı'!$A$2:$A$121,1)&lt;&gt;"")*ISNUMBER(FIND(UPPER(MID($D346,'Cevap Anahtarı'!$A$2:$A$121,1)),"ABCDE"))*(MID($D346,'Cevap Anahtarı'!$A$2:$A$121,1)&lt;&gt;'Cevap Anahtarı'!$C$2:$C$121)))</f>
        <v/>
      </c>
      <c r="G346" s="15">
        <f>IF($B346="","",ROUND(E346-IF(Ayarlar!$B$6&gt;0,F346/Ayarlar!$B$6,0),2))</f>
        <v/>
      </c>
      <c r="H346" s="14">
        <f>IF($B346="","",SUMPRODUCT(('Cevap Anahtarı'!$B$2:$B$121=H$2)*('Cevap Anahtarı'!$C$2:$C$121&lt;&gt;"")*(MID($D346,'Cevap Anahtarı'!$A$2:$A$121,1)='Cevap Anahtarı'!$C$2:$C$121)))</f>
        <v/>
      </c>
      <c r="I346" s="14">
        <f>IF($B346="","",SUMPRODUCT(('Cevap Anahtarı'!$B$2:$B$121=H$2)*('Cevap Anahtarı'!$C$2:$C$121&lt;&gt;"")*(MID($D346,'Cevap Anahtarı'!$A$2:$A$121,1)&lt;&gt;"")*ISNUMBER(FIND(UPPER(MID($D346,'Cevap Anahtarı'!$A$2:$A$121,1)),"ABCDE"))*(MID($D346,'Cevap Anahtarı'!$A$2:$A$121,1)&lt;&gt;'Cevap Anahtarı'!$C$2:$C$121)))</f>
        <v/>
      </c>
      <c r="J346" s="15">
        <f>IF($B346="","",ROUND(H346-IF(Ayarlar!$B$6&gt;0,I346/Ayarlar!$B$6,0),2))</f>
        <v/>
      </c>
      <c r="K346" s="14">
        <f>IF($B346="","",SUMPRODUCT(('Cevap Anahtarı'!$B$2:$B$121=K$2)*('Cevap Anahtarı'!$C$2:$C$121&lt;&gt;"")*(MID($D346,'Cevap Anahtarı'!$A$2:$A$121,1)='Cevap Anahtarı'!$C$2:$C$121)))</f>
        <v/>
      </c>
      <c r="L346" s="14">
        <f>IF($B346="","",SUMPRODUCT(('Cevap Anahtarı'!$B$2:$B$121=K$2)*('Cevap Anahtarı'!$C$2:$C$121&lt;&gt;"")*(MID($D346,'Cevap Anahtarı'!$A$2:$A$121,1)&lt;&gt;"")*ISNUMBER(FIND(UPPER(MID($D346,'Cevap Anahtarı'!$A$2:$A$121,1)),"ABCDE"))*(MID($D346,'Cevap Anahtarı'!$A$2:$A$121,1)&lt;&gt;'Cevap Anahtarı'!$C$2:$C$121)))</f>
        <v/>
      </c>
      <c r="M346" s="15">
        <f>IF($B346="","",ROUND(K346-IF(Ayarlar!$B$6&gt;0,L346/Ayarlar!$B$6,0),2))</f>
        <v/>
      </c>
      <c r="N346" s="14">
        <f>IF($B346="","",SUMPRODUCT(('Cevap Anahtarı'!$B$2:$B$121=N$2)*('Cevap Anahtarı'!$C$2:$C$121&lt;&gt;"")*(MID($D346,'Cevap Anahtarı'!$A$2:$A$121,1)='Cevap Anahtarı'!$C$2:$C$121)))</f>
        <v/>
      </c>
      <c r="O346" s="14">
        <f>IF($B346="","",SUMPRODUCT(('Cevap Anahtarı'!$B$2:$B$121=N$2)*('Cevap Anahtarı'!$C$2:$C$121&lt;&gt;"")*(MID($D346,'Cevap Anahtarı'!$A$2:$A$121,1)&lt;&gt;"")*ISNUMBER(FIND(UPPER(MID($D346,'Cevap Anahtarı'!$A$2:$A$121,1)),"ABCDE"))*(MID($D346,'Cevap Anahtarı'!$A$2:$A$121,1)&lt;&gt;'Cevap Anahtarı'!$C$2:$C$121)))</f>
        <v/>
      </c>
      <c r="P346" s="15">
        <f>IF($B346="","",ROUND(N346-IF(Ayarlar!$B$6&gt;0,O346/Ayarlar!$B$6,0),2))</f>
        <v/>
      </c>
      <c r="Q346" s="14">
        <f>IF($B346="","",SUMPRODUCT(('Cevap Anahtarı'!$B$2:$B$121=Q$2)*('Cevap Anahtarı'!$C$2:$C$121&lt;&gt;"")*(MID($D346,'Cevap Anahtarı'!$A$2:$A$121,1)='Cevap Anahtarı'!$C$2:$C$121)))</f>
        <v/>
      </c>
      <c r="R346" s="14">
        <f>IF($B346="","",SUMPRODUCT(('Cevap Anahtarı'!$B$2:$B$121=Q$2)*('Cevap Anahtarı'!$C$2:$C$121&lt;&gt;"")*(MID($D346,'Cevap Anahtarı'!$A$2:$A$121,1)&lt;&gt;"")*ISNUMBER(FIND(UPPER(MID($D346,'Cevap Anahtarı'!$A$2:$A$121,1)),"ABCDE"))*(MID($D346,'Cevap Anahtarı'!$A$2:$A$121,1)&lt;&gt;'Cevap Anahtarı'!$C$2:$C$121)))</f>
        <v/>
      </c>
      <c r="S346" s="15">
        <f>IF($B346="","",ROUND(Q346-IF(Ayarlar!$B$6&gt;0,R346/Ayarlar!$B$6,0),2))</f>
        <v/>
      </c>
      <c r="T346" s="14">
        <f>IF($B346="","",SUMPRODUCT(('Cevap Anahtarı'!$B$2:$B$121=T$2)*('Cevap Anahtarı'!$C$2:$C$121&lt;&gt;"")*(MID($D346,'Cevap Anahtarı'!$A$2:$A$121,1)='Cevap Anahtarı'!$C$2:$C$121)))</f>
        <v/>
      </c>
      <c r="U346" s="14">
        <f>IF($B346="","",SUMPRODUCT(('Cevap Anahtarı'!$B$2:$B$121=T$2)*('Cevap Anahtarı'!$C$2:$C$121&lt;&gt;"")*(MID($D346,'Cevap Anahtarı'!$A$2:$A$121,1)&lt;&gt;"")*ISNUMBER(FIND(UPPER(MID($D346,'Cevap Anahtarı'!$A$2:$A$121,1)),"ABCDE"))*(MID($D346,'Cevap Anahtarı'!$A$2:$A$121,1)&lt;&gt;'Cevap Anahtarı'!$C$2:$C$121)))</f>
        <v/>
      </c>
      <c r="V346" s="15">
        <f>IF($B346="","",ROUND(T346-IF(Ayarlar!$B$6&gt;0,U346/Ayarlar!$B$6,0),2))</f>
        <v/>
      </c>
      <c r="W346" s="15">
        <f>IF($B346="","",G346+J346+M346+P346+S346+V346)</f>
        <v/>
      </c>
      <c r="X346" s="14">
        <f>IF($B346="","",RANK(W346,$W$4:$W$503))</f>
        <v/>
      </c>
    </row>
    <row r="347">
      <c r="E347" s="14">
        <f>IF($B347="","",SUMPRODUCT(('Cevap Anahtarı'!$B$2:$B$121=E$2)*('Cevap Anahtarı'!$C$2:$C$121&lt;&gt;"")*(MID($D347,'Cevap Anahtarı'!$A$2:$A$121,1)='Cevap Anahtarı'!$C$2:$C$121)))</f>
        <v/>
      </c>
      <c r="F347" s="14">
        <f>IF($B347="","",SUMPRODUCT(('Cevap Anahtarı'!$B$2:$B$121=E$2)*('Cevap Anahtarı'!$C$2:$C$121&lt;&gt;"")*(MID($D347,'Cevap Anahtarı'!$A$2:$A$121,1)&lt;&gt;"")*ISNUMBER(FIND(UPPER(MID($D347,'Cevap Anahtarı'!$A$2:$A$121,1)),"ABCDE"))*(MID($D347,'Cevap Anahtarı'!$A$2:$A$121,1)&lt;&gt;'Cevap Anahtarı'!$C$2:$C$121)))</f>
        <v/>
      </c>
      <c r="G347" s="15">
        <f>IF($B347="","",ROUND(E347-IF(Ayarlar!$B$6&gt;0,F347/Ayarlar!$B$6,0),2))</f>
        <v/>
      </c>
      <c r="H347" s="14">
        <f>IF($B347="","",SUMPRODUCT(('Cevap Anahtarı'!$B$2:$B$121=H$2)*('Cevap Anahtarı'!$C$2:$C$121&lt;&gt;"")*(MID($D347,'Cevap Anahtarı'!$A$2:$A$121,1)='Cevap Anahtarı'!$C$2:$C$121)))</f>
        <v/>
      </c>
      <c r="I347" s="14">
        <f>IF($B347="","",SUMPRODUCT(('Cevap Anahtarı'!$B$2:$B$121=H$2)*('Cevap Anahtarı'!$C$2:$C$121&lt;&gt;"")*(MID($D347,'Cevap Anahtarı'!$A$2:$A$121,1)&lt;&gt;"")*ISNUMBER(FIND(UPPER(MID($D347,'Cevap Anahtarı'!$A$2:$A$121,1)),"ABCDE"))*(MID($D347,'Cevap Anahtarı'!$A$2:$A$121,1)&lt;&gt;'Cevap Anahtarı'!$C$2:$C$121)))</f>
        <v/>
      </c>
      <c r="J347" s="15">
        <f>IF($B347="","",ROUND(H347-IF(Ayarlar!$B$6&gt;0,I347/Ayarlar!$B$6,0),2))</f>
        <v/>
      </c>
      <c r="K347" s="14">
        <f>IF($B347="","",SUMPRODUCT(('Cevap Anahtarı'!$B$2:$B$121=K$2)*('Cevap Anahtarı'!$C$2:$C$121&lt;&gt;"")*(MID($D347,'Cevap Anahtarı'!$A$2:$A$121,1)='Cevap Anahtarı'!$C$2:$C$121)))</f>
        <v/>
      </c>
      <c r="L347" s="14">
        <f>IF($B347="","",SUMPRODUCT(('Cevap Anahtarı'!$B$2:$B$121=K$2)*('Cevap Anahtarı'!$C$2:$C$121&lt;&gt;"")*(MID($D347,'Cevap Anahtarı'!$A$2:$A$121,1)&lt;&gt;"")*ISNUMBER(FIND(UPPER(MID($D347,'Cevap Anahtarı'!$A$2:$A$121,1)),"ABCDE"))*(MID($D347,'Cevap Anahtarı'!$A$2:$A$121,1)&lt;&gt;'Cevap Anahtarı'!$C$2:$C$121)))</f>
        <v/>
      </c>
      <c r="M347" s="15">
        <f>IF($B347="","",ROUND(K347-IF(Ayarlar!$B$6&gt;0,L347/Ayarlar!$B$6,0),2))</f>
        <v/>
      </c>
      <c r="N347" s="14">
        <f>IF($B347="","",SUMPRODUCT(('Cevap Anahtarı'!$B$2:$B$121=N$2)*('Cevap Anahtarı'!$C$2:$C$121&lt;&gt;"")*(MID($D347,'Cevap Anahtarı'!$A$2:$A$121,1)='Cevap Anahtarı'!$C$2:$C$121)))</f>
        <v/>
      </c>
      <c r="O347" s="14">
        <f>IF($B347="","",SUMPRODUCT(('Cevap Anahtarı'!$B$2:$B$121=N$2)*('Cevap Anahtarı'!$C$2:$C$121&lt;&gt;"")*(MID($D347,'Cevap Anahtarı'!$A$2:$A$121,1)&lt;&gt;"")*ISNUMBER(FIND(UPPER(MID($D347,'Cevap Anahtarı'!$A$2:$A$121,1)),"ABCDE"))*(MID($D347,'Cevap Anahtarı'!$A$2:$A$121,1)&lt;&gt;'Cevap Anahtarı'!$C$2:$C$121)))</f>
        <v/>
      </c>
      <c r="P347" s="15">
        <f>IF($B347="","",ROUND(N347-IF(Ayarlar!$B$6&gt;0,O347/Ayarlar!$B$6,0),2))</f>
        <v/>
      </c>
      <c r="Q347" s="14">
        <f>IF($B347="","",SUMPRODUCT(('Cevap Anahtarı'!$B$2:$B$121=Q$2)*('Cevap Anahtarı'!$C$2:$C$121&lt;&gt;"")*(MID($D347,'Cevap Anahtarı'!$A$2:$A$121,1)='Cevap Anahtarı'!$C$2:$C$121)))</f>
        <v/>
      </c>
      <c r="R347" s="14">
        <f>IF($B347="","",SUMPRODUCT(('Cevap Anahtarı'!$B$2:$B$121=Q$2)*('Cevap Anahtarı'!$C$2:$C$121&lt;&gt;"")*(MID($D347,'Cevap Anahtarı'!$A$2:$A$121,1)&lt;&gt;"")*ISNUMBER(FIND(UPPER(MID($D347,'Cevap Anahtarı'!$A$2:$A$121,1)),"ABCDE"))*(MID($D347,'Cevap Anahtarı'!$A$2:$A$121,1)&lt;&gt;'Cevap Anahtarı'!$C$2:$C$121)))</f>
        <v/>
      </c>
      <c r="S347" s="15">
        <f>IF($B347="","",ROUND(Q347-IF(Ayarlar!$B$6&gt;0,R347/Ayarlar!$B$6,0),2))</f>
        <v/>
      </c>
      <c r="T347" s="14">
        <f>IF($B347="","",SUMPRODUCT(('Cevap Anahtarı'!$B$2:$B$121=T$2)*('Cevap Anahtarı'!$C$2:$C$121&lt;&gt;"")*(MID($D347,'Cevap Anahtarı'!$A$2:$A$121,1)='Cevap Anahtarı'!$C$2:$C$121)))</f>
        <v/>
      </c>
      <c r="U347" s="14">
        <f>IF($B347="","",SUMPRODUCT(('Cevap Anahtarı'!$B$2:$B$121=T$2)*('Cevap Anahtarı'!$C$2:$C$121&lt;&gt;"")*(MID($D347,'Cevap Anahtarı'!$A$2:$A$121,1)&lt;&gt;"")*ISNUMBER(FIND(UPPER(MID($D347,'Cevap Anahtarı'!$A$2:$A$121,1)),"ABCDE"))*(MID($D347,'Cevap Anahtarı'!$A$2:$A$121,1)&lt;&gt;'Cevap Anahtarı'!$C$2:$C$121)))</f>
        <v/>
      </c>
      <c r="V347" s="15">
        <f>IF($B347="","",ROUND(T347-IF(Ayarlar!$B$6&gt;0,U347/Ayarlar!$B$6,0),2))</f>
        <v/>
      </c>
      <c r="W347" s="15">
        <f>IF($B347="","",G347+J347+M347+P347+S347+V347)</f>
        <v/>
      </c>
      <c r="X347" s="14">
        <f>IF($B347="","",RANK(W347,$W$4:$W$503))</f>
        <v/>
      </c>
    </row>
    <row r="348">
      <c r="E348" s="14">
        <f>IF($B348="","",SUMPRODUCT(('Cevap Anahtarı'!$B$2:$B$121=E$2)*('Cevap Anahtarı'!$C$2:$C$121&lt;&gt;"")*(MID($D348,'Cevap Anahtarı'!$A$2:$A$121,1)='Cevap Anahtarı'!$C$2:$C$121)))</f>
        <v/>
      </c>
      <c r="F348" s="14">
        <f>IF($B348="","",SUMPRODUCT(('Cevap Anahtarı'!$B$2:$B$121=E$2)*('Cevap Anahtarı'!$C$2:$C$121&lt;&gt;"")*(MID($D348,'Cevap Anahtarı'!$A$2:$A$121,1)&lt;&gt;"")*ISNUMBER(FIND(UPPER(MID($D348,'Cevap Anahtarı'!$A$2:$A$121,1)),"ABCDE"))*(MID($D348,'Cevap Anahtarı'!$A$2:$A$121,1)&lt;&gt;'Cevap Anahtarı'!$C$2:$C$121)))</f>
        <v/>
      </c>
      <c r="G348" s="15">
        <f>IF($B348="","",ROUND(E348-IF(Ayarlar!$B$6&gt;0,F348/Ayarlar!$B$6,0),2))</f>
        <v/>
      </c>
      <c r="H348" s="14">
        <f>IF($B348="","",SUMPRODUCT(('Cevap Anahtarı'!$B$2:$B$121=H$2)*('Cevap Anahtarı'!$C$2:$C$121&lt;&gt;"")*(MID($D348,'Cevap Anahtarı'!$A$2:$A$121,1)='Cevap Anahtarı'!$C$2:$C$121)))</f>
        <v/>
      </c>
      <c r="I348" s="14">
        <f>IF($B348="","",SUMPRODUCT(('Cevap Anahtarı'!$B$2:$B$121=H$2)*('Cevap Anahtarı'!$C$2:$C$121&lt;&gt;"")*(MID($D348,'Cevap Anahtarı'!$A$2:$A$121,1)&lt;&gt;"")*ISNUMBER(FIND(UPPER(MID($D348,'Cevap Anahtarı'!$A$2:$A$121,1)),"ABCDE"))*(MID($D348,'Cevap Anahtarı'!$A$2:$A$121,1)&lt;&gt;'Cevap Anahtarı'!$C$2:$C$121)))</f>
        <v/>
      </c>
      <c r="J348" s="15">
        <f>IF($B348="","",ROUND(H348-IF(Ayarlar!$B$6&gt;0,I348/Ayarlar!$B$6,0),2))</f>
        <v/>
      </c>
      <c r="K348" s="14">
        <f>IF($B348="","",SUMPRODUCT(('Cevap Anahtarı'!$B$2:$B$121=K$2)*('Cevap Anahtarı'!$C$2:$C$121&lt;&gt;"")*(MID($D348,'Cevap Anahtarı'!$A$2:$A$121,1)='Cevap Anahtarı'!$C$2:$C$121)))</f>
        <v/>
      </c>
      <c r="L348" s="14">
        <f>IF($B348="","",SUMPRODUCT(('Cevap Anahtarı'!$B$2:$B$121=K$2)*('Cevap Anahtarı'!$C$2:$C$121&lt;&gt;"")*(MID($D348,'Cevap Anahtarı'!$A$2:$A$121,1)&lt;&gt;"")*ISNUMBER(FIND(UPPER(MID($D348,'Cevap Anahtarı'!$A$2:$A$121,1)),"ABCDE"))*(MID($D348,'Cevap Anahtarı'!$A$2:$A$121,1)&lt;&gt;'Cevap Anahtarı'!$C$2:$C$121)))</f>
        <v/>
      </c>
      <c r="M348" s="15">
        <f>IF($B348="","",ROUND(K348-IF(Ayarlar!$B$6&gt;0,L348/Ayarlar!$B$6,0),2))</f>
        <v/>
      </c>
      <c r="N348" s="14">
        <f>IF($B348="","",SUMPRODUCT(('Cevap Anahtarı'!$B$2:$B$121=N$2)*('Cevap Anahtarı'!$C$2:$C$121&lt;&gt;"")*(MID($D348,'Cevap Anahtarı'!$A$2:$A$121,1)='Cevap Anahtarı'!$C$2:$C$121)))</f>
        <v/>
      </c>
      <c r="O348" s="14">
        <f>IF($B348="","",SUMPRODUCT(('Cevap Anahtarı'!$B$2:$B$121=N$2)*('Cevap Anahtarı'!$C$2:$C$121&lt;&gt;"")*(MID($D348,'Cevap Anahtarı'!$A$2:$A$121,1)&lt;&gt;"")*ISNUMBER(FIND(UPPER(MID($D348,'Cevap Anahtarı'!$A$2:$A$121,1)),"ABCDE"))*(MID($D348,'Cevap Anahtarı'!$A$2:$A$121,1)&lt;&gt;'Cevap Anahtarı'!$C$2:$C$121)))</f>
        <v/>
      </c>
      <c r="P348" s="15">
        <f>IF($B348="","",ROUND(N348-IF(Ayarlar!$B$6&gt;0,O348/Ayarlar!$B$6,0),2))</f>
        <v/>
      </c>
      <c r="Q348" s="14">
        <f>IF($B348="","",SUMPRODUCT(('Cevap Anahtarı'!$B$2:$B$121=Q$2)*('Cevap Anahtarı'!$C$2:$C$121&lt;&gt;"")*(MID($D348,'Cevap Anahtarı'!$A$2:$A$121,1)='Cevap Anahtarı'!$C$2:$C$121)))</f>
        <v/>
      </c>
      <c r="R348" s="14">
        <f>IF($B348="","",SUMPRODUCT(('Cevap Anahtarı'!$B$2:$B$121=Q$2)*('Cevap Anahtarı'!$C$2:$C$121&lt;&gt;"")*(MID($D348,'Cevap Anahtarı'!$A$2:$A$121,1)&lt;&gt;"")*ISNUMBER(FIND(UPPER(MID($D348,'Cevap Anahtarı'!$A$2:$A$121,1)),"ABCDE"))*(MID($D348,'Cevap Anahtarı'!$A$2:$A$121,1)&lt;&gt;'Cevap Anahtarı'!$C$2:$C$121)))</f>
        <v/>
      </c>
      <c r="S348" s="15">
        <f>IF($B348="","",ROUND(Q348-IF(Ayarlar!$B$6&gt;0,R348/Ayarlar!$B$6,0),2))</f>
        <v/>
      </c>
      <c r="T348" s="14">
        <f>IF($B348="","",SUMPRODUCT(('Cevap Anahtarı'!$B$2:$B$121=T$2)*('Cevap Anahtarı'!$C$2:$C$121&lt;&gt;"")*(MID($D348,'Cevap Anahtarı'!$A$2:$A$121,1)='Cevap Anahtarı'!$C$2:$C$121)))</f>
        <v/>
      </c>
      <c r="U348" s="14">
        <f>IF($B348="","",SUMPRODUCT(('Cevap Anahtarı'!$B$2:$B$121=T$2)*('Cevap Anahtarı'!$C$2:$C$121&lt;&gt;"")*(MID($D348,'Cevap Anahtarı'!$A$2:$A$121,1)&lt;&gt;"")*ISNUMBER(FIND(UPPER(MID($D348,'Cevap Anahtarı'!$A$2:$A$121,1)),"ABCDE"))*(MID($D348,'Cevap Anahtarı'!$A$2:$A$121,1)&lt;&gt;'Cevap Anahtarı'!$C$2:$C$121)))</f>
        <v/>
      </c>
      <c r="V348" s="15">
        <f>IF($B348="","",ROUND(T348-IF(Ayarlar!$B$6&gt;0,U348/Ayarlar!$B$6,0),2))</f>
        <v/>
      </c>
      <c r="W348" s="15">
        <f>IF($B348="","",G348+J348+M348+P348+S348+V348)</f>
        <v/>
      </c>
      <c r="X348" s="14">
        <f>IF($B348="","",RANK(W348,$W$4:$W$503))</f>
        <v/>
      </c>
    </row>
    <row r="349">
      <c r="E349" s="14">
        <f>IF($B349="","",SUMPRODUCT(('Cevap Anahtarı'!$B$2:$B$121=E$2)*('Cevap Anahtarı'!$C$2:$C$121&lt;&gt;"")*(MID($D349,'Cevap Anahtarı'!$A$2:$A$121,1)='Cevap Anahtarı'!$C$2:$C$121)))</f>
        <v/>
      </c>
      <c r="F349" s="14">
        <f>IF($B349="","",SUMPRODUCT(('Cevap Anahtarı'!$B$2:$B$121=E$2)*('Cevap Anahtarı'!$C$2:$C$121&lt;&gt;"")*(MID($D349,'Cevap Anahtarı'!$A$2:$A$121,1)&lt;&gt;"")*ISNUMBER(FIND(UPPER(MID($D349,'Cevap Anahtarı'!$A$2:$A$121,1)),"ABCDE"))*(MID($D349,'Cevap Anahtarı'!$A$2:$A$121,1)&lt;&gt;'Cevap Anahtarı'!$C$2:$C$121)))</f>
        <v/>
      </c>
      <c r="G349" s="15">
        <f>IF($B349="","",ROUND(E349-IF(Ayarlar!$B$6&gt;0,F349/Ayarlar!$B$6,0),2))</f>
        <v/>
      </c>
      <c r="H349" s="14">
        <f>IF($B349="","",SUMPRODUCT(('Cevap Anahtarı'!$B$2:$B$121=H$2)*('Cevap Anahtarı'!$C$2:$C$121&lt;&gt;"")*(MID($D349,'Cevap Anahtarı'!$A$2:$A$121,1)='Cevap Anahtarı'!$C$2:$C$121)))</f>
        <v/>
      </c>
      <c r="I349" s="14">
        <f>IF($B349="","",SUMPRODUCT(('Cevap Anahtarı'!$B$2:$B$121=H$2)*('Cevap Anahtarı'!$C$2:$C$121&lt;&gt;"")*(MID($D349,'Cevap Anahtarı'!$A$2:$A$121,1)&lt;&gt;"")*ISNUMBER(FIND(UPPER(MID($D349,'Cevap Anahtarı'!$A$2:$A$121,1)),"ABCDE"))*(MID($D349,'Cevap Anahtarı'!$A$2:$A$121,1)&lt;&gt;'Cevap Anahtarı'!$C$2:$C$121)))</f>
        <v/>
      </c>
      <c r="J349" s="15">
        <f>IF($B349="","",ROUND(H349-IF(Ayarlar!$B$6&gt;0,I349/Ayarlar!$B$6,0),2))</f>
        <v/>
      </c>
      <c r="K349" s="14">
        <f>IF($B349="","",SUMPRODUCT(('Cevap Anahtarı'!$B$2:$B$121=K$2)*('Cevap Anahtarı'!$C$2:$C$121&lt;&gt;"")*(MID($D349,'Cevap Anahtarı'!$A$2:$A$121,1)='Cevap Anahtarı'!$C$2:$C$121)))</f>
        <v/>
      </c>
      <c r="L349" s="14">
        <f>IF($B349="","",SUMPRODUCT(('Cevap Anahtarı'!$B$2:$B$121=K$2)*('Cevap Anahtarı'!$C$2:$C$121&lt;&gt;"")*(MID($D349,'Cevap Anahtarı'!$A$2:$A$121,1)&lt;&gt;"")*ISNUMBER(FIND(UPPER(MID($D349,'Cevap Anahtarı'!$A$2:$A$121,1)),"ABCDE"))*(MID($D349,'Cevap Anahtarı'!$A$2:$A$121,1)&lt;&gt;'Cevap Anahtarı'!$C$2:$C$121)))</f>
        <v/>
      </c>
      <c r="M349" s="15">
        <f>IF($B349="","",ROUND(K349-IF(Ayarlar!$B$6&gt;0,L349/Ayarlar!$B$6,0),2))</f>
        <v/>
      </c>
      <c r="N349" s="14">
        <f>IF($B349="","",SUMPRODUCT(('Cevap Anahtarı'!$B$2:$B$121=N$2)*('Cevap Anahtarı'!$C$2:$C$121&lt;&gt;"")*(MID($D349,'Cevap Anahtarı'!$A$2:$A$121,1)='Cevap Anahtarı'!$C$2:$C$121)))</f>
        <v/>
      </c>
      <c r="O349" s="14">
        <f>IF($B349="","",SUMPRODUCT(('Cevap Anahtarı'!$B$2:$B$121=N$2)*('Cevap Anahtarı'!$C$2:$C$121&lt;&gt;"")*(MID($D349,'Cevap Anahtarı'!$A$2:$A$121,1)&lt;&gt;"")*ISNUMBER(FIND(UPPER(MID($D349,'Cevap Anahtarı'!$A$2:$A$121,1)),"ABCDE"))*(MID($D349,'Cevap Anahtarı'!$A$2:$A$121,1)&lt;&gt;'Cevap Anahtarı'!$C$2:$C$121)))</f>
        <v/>
      </c>
      <c r="P349" s="15">
        <f>IF($B349="","",ROUND(N349-IF(Ayarlar!$B$6&gt;0,O349/Ayarlar!$B$6,0),2))</f>
        <v/>
      </c>
      <c r="Q349" s="14">
        <f>IF($B349="","",SUMPRODUCT(('Cevap Anahtarı'!$B$2:$B$121=Q$2)*('Cevap Anahtarı'!$C$2:$C$121&lt;&gt;"")*(MID($D349,'Cevap Anahtarı'!$A$2:$A$121,1)='Cevap Anahtarı'!$C$2:$C$121)))</f>
        <v/>
      </c>
      <c r="R349" s="14">
        <f>IF($B349="","",SUMPRODUCT(('Cevap Anahtarı'!$B$2:$B$121=Q$2)*('Cevap Anahtarı'!$C$2:$C$121&lt;&gt;"")*(MID($D349,'Cevap Anahtarı'!$A$2:$A$121,1)&lt;&gt;"")*ISNUMBER(FIND(UPPER(MID($D349,'Cevap Anahtarı'!$A$2:$A$121,1)),"ABCDE"))*(MID($D349,'Cevap Anahtarı'!$A$2:$A$121,1)&lt;&gt;'Cevap Anahtarı'!$C$2:$C$121)))</f>
        <v/>
      </c>
      <c r="S349" s="15">
        <f>IF($B349="","",ROUND(Q349-IF(Ayarlar!$B$6&gt;0,R349/Ayarlar!$B$6,0),2))</f>
        <v/>
      </c>
      <c r="T349" s="14">
        <f>IF($B349="","",SUMPRODUCT(('Cevap Anahtarı'!$B$2:$B$121=T$2)*('Cevap Anahtarı'!$C$2:$C$121&lt;&gt;"")*(MID($D349,'Cevap Anahtarı'!$A$2:$A$121,1)='Cevap Anahtarı'!$C$2:$C$121)))</f>
        <v/>
      </c>
      <c r="U349" s="14">
        <f>IF($B349="","",SUMPRODUCT(('Cevap Anahtarı'!$B$2:$B$121=T$2)*('Cevap Anahtarı'!$C$2:$C$121&lt;&gt;"")*(MID($D349,'Cevap Anahtarı'!$A$2:$A$121,1)&lt;&gt;"")*ISNUMBER(FIND(UPPER(MID($D349,'Cevap Anahtarı'!$A$2:$A$121,1)),"ABCDE"))*(MID($D349,'Cevap Anahtarı'!$A$2:$A$121,1)&lt;&gt;'Cevap Anahtarı'!$C$2:$C$121)))</f>
        <v/>
      </c>
      <c r="V349" s="15">
        <f>IF($B349="","",ROUND(T349-IF(Ayarlar!$B$6&gt;0,U349/Ayarlar!$B$6,0),2))</f>
        <v/>
      </c>
      <c r="W349" s="15">
        <f>IF($B349="","",G349+J349+M349+P349+S349+V349)</f>
        <v/>
      </c>
      <c r="X349" s="14">
        <f>IF($B349="","",RANK(W349,$W$4:$W$503))</f>
        <v/>
      </c>
    </row>
    <row r="350">
      <c r="E350" s="14">
        <f>IF($B350="","",SUMPRODUCT(('Cevap Anahtarı'!$B$2:$B$121=E$2)*('Cevap Anahtarı'!$C$2:$C$121&lt;&gt;"")*(MID($D350,'Cevap Anahtarı'!$A$2:$A$121,1)='Cevap Anahtarı'!$C$2:$C$121)))</f>
        <v/>
      </c>
      <c r="F350" s="14">
        <f>IF($B350="","",SUMPRODUCT(('Cevap Anahtarı'!$B$2:$B$121=E$2)*('Cevap Anahtarı'!$C$2:$C$121&lt;&gt;"")*(MID($D350,'Cevap Anahtarı'!$A$2:$A$121,1)&lt;&gt;"")*ISNUMBER(FIND(UPPER(MID($D350,'Cevap Anahtarı'!$A$2:$A$121,1)),"ABCDE"))*(MID($D350,'Cevap Anahtarı'!$A$2:$A$121,1)&lt;&gt;'Cevap Anahtarı'!$C$2:$C$121)))</f>
        <v/>
      </c>
      <c r="G350" s="15">
        <f>IF($B350="","",ROUND(E350-IF(Ayarlar!$B$6&gt;0,F350/Ayarlar!$B$6,0),2))</f>
        <v/>
      </c>
      <c r="H350" s="14">
        <f>IF($B350="","",SUMPRODUCT(('Cevap Anahtarı'!$B$2:$B$121=H$2)*('Cevap Anahtarı'!$C$2:$C$121&lt;&gt;"")*(MID($D350,'Cevap Anahtarı'!$A$2:$A$121,1)='Cevap Anahtarı'!$C$2:$C$121)))</f>
        <v/>
      </c>
      <c r="I350" s="14">
        <f>IF($B350="","",SUMPRODUCT(('Cevap Anahtarı'!$B$2:$B$121=H$2)*('Cevap Anahtarı'!$C$2:$C$121&lt;&gt;"")*(MID($D350,'Cevap Anahtarı'!$A$2:$A$121,1)&lt;&gt;"")*ISNUMBER(FIND(UPPER(MID($D350,'Cevap Anahtarı'!$A$2:$A$121,1)),"ABCDE"))*(MID($D350,'Cevap Anahtarı'!$A$2:$A$121,1)&lt;&gt;'Cevap Anahtarı'!$C$2:$C$121)))</f>
        <v/>
      </c>
      <c r="J350" s="15">
        <f>IF($B350="","",ROUND(H350-IF(Ayarlar!$B$6&gt;0,I350/Ayarlar!$B$6,0),2))</f>
        <v/>
      </c>
      <c r="K350" s="14">
        <f>IF($B350="","",SUMPRODUCT(('Cevap Anahtarı'!$B$2:$B$121=K$2)*('Cevap Anahtarı'!$C$2:$C$121&lt;&gt;"")*(MID($D350,'Cevap Anahtarı'!$A$2:$A$121,1)='Cevap Anahtarı'!$C$2:$C$121)))</f>
        <v/>
      </c>
      <c r="L350" s="14">
        <f>IF($B350="","",SUMPRODUCT(('Cevap Anahtarı'!$B$2:$B$121=K$2)*('Cevap Anahtarı'!$C$2:$C$121&lt;&gt;"")*(MID($D350,'Cevap Anahtarı'!$A$2:$A$121,1)&lt;&gt;"")*ISNUMBER(FIND(UPPER(MID($D350,'Cevap Anahtarı'!$A$2:$A$121,1)),"ABCDE"))*(MID($D350,'Cevap Anahtarı'!$A$2:$A$121,1)&lt;&gt;'Cevap Anahtarı'!$C$2:$C$121)))</f>
        <v/>
      </c>
      <c r="M350" s="15">
        <f>IF($B350="","",ROUND(K350-IF(Ayarlar!$B$6&gt;0,L350/Ayarlar!$B$6,0),2))</f>
        <v/>
      </c>
      <c r="N350" s="14">
        <f>IF($B350="","",SUMPRODUCT(('Cevap Anahtarı'!$B$2:$B$121=N$2)*('Cevap Anahtarı'!$C$2:$C$121&lt;&gt;"")*(MID($D350,'Cevap Anahtarı'!$A$2:$A$121,1)='Cevap Anahtarı'!$C$2:$C$121)))</f>
        <v/>
      </c>
      <c r="O350" s="14">
        <f>IF($B350="","",SUMPRODUCT(('Cevap Anahtarı'!$B$2:$B$121=N$2)*('Cevap Anahtarı'!$C$2:$C$121&lt;&gt;"")*(MID($D350,'Cevap Anahtarı'!$A$2:$A$121,1)&lt;&gt;"")*ISNUMBER(FIND(UPPER(MID($D350,'Cevap Anahtarı'!$A$2:$A$121,1)),"ABCDE"))*(MID($D350,'Cevap Anahtarı'!$A$2:$A$121,1)&lt;&gt;'Cevap Anahtarı'!$C$2:$C$121)))</f>
        <v/>
      </c>
      <c r="P350" s="15">
        <f>IF($B350="","",ROUND(N350-IF(Ayarlar!$B$6&gt;0,O350/Ayarlar!$B$6,0),2))</f>
        <v/>
      </c>
      <c r="Q350" s="14">
        <f>IF($B350="","",SUMPRODUCT(('Cevap Anahtarı'!$B$2:$B$121=Q$2)*('Cevap Anahtarı'!$C$2:$C$121&lt;&gt;"")*(MID($D350,'Cevap Anahtarı'!$A$2:$A$121,1)='Cevap Anahtarı'!$C$2:$C$121)))</f>
        <v/>
      </c>
      <c r="R350" s="14">
        <f>IF($B350="","",SUMPRODUCT(('Cevap Anahtarı'!$B$2:$B$121=Q$2)*('Cevap Anahtarı'!$C$2:$C$121&lt;&gt;"")*(MID($D350,'Cevap Anahtarı'!$A$2:$A$121,1)&lt;&gt;"")*ISNUMBER(FIND(UPPER(MID($D350,'Cevap Anahtarı'!$A$2:$A$121,1)),"ABCDE"))*(MID($D350,'Cevap Anahtarı'!$A$2:$A$121,1)&lt;&gt;'Cevap Anahtarı'!$C$2:$C$121)))</f>
        <v/>
      </c>
      <c r="S350" s="15">
        <f>IF($B350="","",ROUND(Q350-IF(Ayarlar!$B$6&gt;0,R350/Ayarlar!$B$6,0),2))</f>
        <v/>
      </c>
      <c r="T350" s="14">
        <f>IF($B350="","",SUMPRODUCT(('Cevap Anahtarı'!$B$2:$B$121=T$2)*('Cevap Anahtarı'!$C$2:$C$121&lt;&gt;"")*(MID($D350,'Cevap Anahtarı'!$A$2:$A$121,1)='Cevap Anahtarı'!$C$2:$C$121)))</f>
        <v/>
      </c>
      <c r="U350" s="14">
        <f>IF($B350="","",SUMPRODUCT(('Cevap Anahtarı'!$B$2:$B$121=T$2)*('Cevap Anahtarı'!$C$2:$C$121&lt;&gt;"")*(MID($D350,'Cevap Anahtarı'!$A$2:$A$121,1)&lt;&gt;"")*ISNUMBER(FIND(UPPER(MID($D350,'Cevap Anahtarı'!$A$2:$A$121,1)),"ABCDE"))*(MID($D350,'Cevap Anahtarı'!$A$2:$A$121,1)&lt;&gt;'Cevap Anahtarı'!$C$2:$C$121)))</f>
        <v/>
      </c>
      <c r="V350" s="15">
        <f>IF($B350="","",ROUND(T350-IF(Ayarlar!$B$6&gt;0,U350/Ayarlar!$B$6,0),2))</f>
        <v/>
      </c>
      <c r="W350" s="15">
        <f>IF($B350="","",G350+J350+M350+P350+S350+V350)</f>
        <v/>
      </c>
      <c r="X350" s="14">
        <f>IF($B350="","",RANK(W350,$W$4:$W$503))</f>
        <v/>
      </c>
    </row>
    <row r="351">
      <c r="E351" s="14">
        <f>IF($B351="","",SUMPRODUCT(('Cevap Anahtarı'!$B$2:$B$121=E$2)*('Cevap Anahtarı'!$C$2:$C$121&lt;&gt;"")*(MID($D351,'Cevap Anahtarı'!$A$2:$A$121,1)='Cevap Anahtarı'!$C$2:$C$121)))</f>
        <v/>
      </c>
      <c r="F351" s="14">
        <f>IF($B351="","",SUMPRODUCT(('Cevap Anahtarı'!$B$2:$B$121=E$2)*('Cevap Anahtarı'!$C$2:$C$121&lt;&gt;"")*(MID($D351,'Cevap Anahtarı'!$A$2:$A$121,1)&lt;&gt;"")*ISNUMBER(FIND(UPPER(MID($D351,'Cevap Anahtarı'!$A$2:$A$121,1)),"ABCDE"))*(MID($D351,'Cevap Anahtarı'!$A$2:$A$121,1)&lt;&gt;'Cevap Anahtarı'!$C$2:$C$121)))</f>
        <v/>
      </c>
      <c r="G351" s="15">
        <f>IF($B351="","",ROUND(E351-IF(Ayarlar!$B$6&gt;0,F351/Ayarlar!$B$6,0),2))</f>
        <v/>
      </c>
      <c r="H351" s="14">
        <f>IF($B351="","",SUMPRODUCT(('Cevap Anahtarı'!$B$2:$B$121=H$2)*('Cevap Anahtarı'!$C$2:$C$121&lt;&gt;"")*(MID($D351,'Cevap Anahtarı'!$A$2:$A$121,1)='Cevap Anahtarı'!$C$2:$C$121)))</f>
        <v/>
      </c>
      <c r="I351" s="14">
        <f>IF($B351="","",SUMPRODUCT(('Cevap Anahtarı'!$B$2:$B$121=H$2)*('Cevap Anahtarı'!$C$2:$C$121&lt;&gt;"")*(MID($D351,'Cevap Anahtarı'!$A$2:$A$121,1)&lt;&gt;"")*ISNUMBER(FIND(UPPER(MID($D351,'Cevap Anahtarı'!$A$2:$A$121,1)),"ABCDE"))*(MID($D351,'Cevap Anahtarı'!$A$2:$A$121,1)&lt;&gt;'Cevap Anahtarı'!$C$2:$C$121)))</f>
        <v/>
      </c>
      <c r="J351" s="15">
        <f>IF($B351="","",ROUND(H351-IF(Ayarlar!$B$6&gt;0,I351/Ayarlar!$B$6,0),2))</f>
        <v/>
      </c>
      <c r="K351" s="14">
        <f>IF($B351="","",SUMPRODUCT(('Cevap Anahtarı'!$B$2:$B$121=K$2)*('Cevap Anahtarı'!$C$2:$C$121&lt;&gt;"")*(MID($D351,'Cevap Anahtarı'!$A$2:$A$121,1)='Cevap Anahtarı'!$C$2:$C$121)))</f>
        <v/>
      </c>
      <c r="L351" s="14">
        <f>IF($B351="","",SUMPRODUCT(('Cevap Anahtarı'!$B$2:$B$121=K$2)*('Cevap Anahtarı'!$C$2:$C$121&lt;&gt;"")*(MID($D351,'Cevap Anahtarı'!$A$2:$A$121,1)&lt;&gt;"")*ISNUMBER(FIND(UPPER(MID($D351,'Cevap Anahtarı'!$A$2:$A$121,1)),"ABCDE"))*(MID($D351,'Cevap Anahtarı'!$A$2:$A$121,1)&lt;&gt;'Cevap Anahtarı'!$C$2:$C$121)))</f>
        <v/>
      </c>
      <c r="M351" s="15">
        <f>IF($B351="","",ROUND(K351-IF(Ayarlar!$B$6&gt;0,L351/Ayarlar!$B$6,0),2))</f>
        <v/>
      </c>
      <c r="N351" s="14">
        <f>IF($B351="","",SUMPRODUCT(('Cevap Anahtarı'!$B$2:$B$121=N$2)*('Cevap Anahtarı'!$C$2:$C$121&lt;&gt;"")*(MID($D351,'Cevap Anahtarı'!$A$2:$A$121,1)='Cevap Anahtarı'!$C$2:$C$121)))</f>
        <v/>
      </c>
      <c r="O351" s="14">
        <f>IF($B351="","",SUMPRODUCT(('Cevap Anahtarı'!$B$2:$B$121=N$2)*('Cevap Anahtarı'!$C$2:$C$121&lt;&gt;"")*(MID($D351,'Cevap Anahtarı'!$A$2:$A$121,1)&lt;&gt;"")*ISNUMBER(FIND(UPPER(MID($D351,'Cevap Anahtarı'!$A$2:$A$121,1)),"ABCDE"))*(MID($D351,'Cevap Anahtarı'!$A$2:$A$121,1)&lt;&gt;'Cevap Anahtarı'!$C$2:$C$121)))</f>
        <v/>
      </c>
      <c r="P351" s="15">
        <f>IF($B351="","",ROUND(N351-IF(Ayarlar!$B$6&gt;0,O351/Ayarlar!$B$6,0),2))</f>
        <v/>
      </c>
      <c r="Q351" s="14">
        <f>IF($B351="","",SUMPRODUCT(('Cevap Anahtarı'!$B$2:$B$121=Q$2)*('Cevap Anahtarı'!$C$2:$C$121&lt;&gt;"")*(MID($D351,'Cevap Anahtarı'!$A$2:$A$121,1)='Cevap Anahtarı'!$C$2:$C$121)))</f>
        <v/>
      </c>
      <c r="R351" s="14">
        <f>IF($B351="","",SUMPRODUCT(('Cevap Anahtarı'!$B$2:$B$121=Q$2)*('Cevap Anahtarı'!$C$2:$C$121&lt;&gt;"")*(MID($D351,'Cevap Anahtarı'!$A$2:$A$121,1)&lt;&gt;"")*ISNUMBER(FIND(UPPER(MID($D351,'Cevap Anahtarı'!$A$2:$A$121,1)),"ABCDE"))*(MID($D351,'Cevap Anahtarı'!$A$2:$A$121,1)&lt;&gt;'Cevap Anahtarı'!$C$2:$C$121)))</f>
        <v/>
      </c>
      <c r="S351" s="15">
        <f>IF($B351="","",ROUND(Q351-IF(Ayarlar!$B$6&gt;0,R351/Ayarlar!$B$6,0),2))</f>
        <v/>
      </c>
      <c r="T351" s="14">
        <f>IF($B351="","",SUMPRODUCT(('Cevap Anahtarı'!$B$2:$B$121=T$2)*('Cevap Anahtarı'!$C$2:$C$121&lt;&gt;"")*(MID($D351,'Cevap Anahtarı'!$A$2:$A$121,1)='Cevap Anahtarı'!$C$2:$C$121)))</f>
        <v/>
      </c>
      <c r="U351" s="14">
        <f>IF($B351="","",SUMPRODUCT(('Cevap Anahtarı'!$B$2:$B$121=T$2)*('Cevap Anahtarı'!$C$2:$C$121&lt;&gt;"")*(MID($D351,'Cevap Anahtarı'!$A$2:$A$121,1)&lt;&gt;"")*ISNUMBER(FIND(UPPER(MID($D351,'Cevap Anahtarı'!$A$2:$A$121,1)),"ABCDE"))*(MID($D351,'Cevap Anahtarı'!$A$2:$A$121,1)&lt;&gt;'Cevap Anahtarı'!$C$2:$C$121)))</f>
        <v/>
      </c>
      <c r="V351" s="15">
        <f>IF($B351="","",ROUND(T351-IF(Ayarlar!$B$6&gt;0,U351/Ayarlar!$B$6,0),2))</f>
        <v/>
      </c>
      <c r="W351" s="15">
        <f>IF($B351="","",G351+J351+M351+P351+S351+V351)</f>
        <v/>
      </c>
      <c r="X351" s="14">
        <f>IF($B351="","",RANK(W351,$W$4:$W$503))</f>
        <v/>
      </c>
    </row>
    <row r="352">
      <c r="E352" s="14">
        <f>IF($B352="","",SUMPRODUCT(('Cevap Anahtarı'!$B$2:$B$121=E$2)*('Cevap Anahtarı'!$C$2:$C$121&lt;&gt;"")*(MID($D352,'Cevap Anahtarı'!$A$2:$A$121,1)='Cevap Anahtarı'!$C$2:$C$121)))</f>
        <v/>
      </c>
      <c r="F352" s="14">
        <f>IF($B352="","",SUMPRODUCT(('Cevap Anahtarı'!$B$2:$B$121=E$2)*('Cevap Anahtarı'!$C$2:$C$121&lt;&gt;"")*(MID($D352,'Cevap Anahtarı'!$A$2:$A$121,1)&lt;&gt;"")*ISNUMBER(FIND(UPPER(MID($D352,'Cevap Anahtarı'!$A$2:$A$121,1)),"ABCDE"))*(MID($D352,'Cevap Anahtarı'!$A$2:$A$121,1)&lt;&gt;'Cevap Anahtarı'!$C$2:$C$121)))</f>
        <v/>
      </c>
      <c r="G352" s="15">
        <f>IF($B352="","",ROUND(E352-IF(Ayarlar!$B$6&gt;0,F352/Ayarlar!$B$6,0),2))</f>
        <v/>
      </c>
      <c r="H352" s="14">
        <f>IF($B352="","",SUMPRODUCT(('Cevap Anahtarı'!$B$2:$B$121=H$2)*('Cevap Anahtarı'!$C$2:$C$121&lt;&gt;"")*(MID($D352,'Cevap Anahtarı'!$A$2:$A$121,1)='Cevap Anahtarı'!$C$2:$C$121)))</f>
        <v/>
      </c>
      <c r="I352" s="14">
        <f>IF($B352="","",SUMPRODUCT(('Cevap Anahtarı'!$B$2:$B$121=H$2)*('Cevap Anahtarı'!$C$2:$C$121&lt;&gt;"")*(MID($D352,'Cevap Anahtarı'!$A$2:$A$121,1)&lt;&gt;"")*ISNUMBER(FIND(UPPER(MID($D352,'Cevap Anahtarı'!$A$2:$A$121,1)),"ABCDE"))*(MID($D352,'Cevap Anahtarı'!$A$2:$A$121,1)&lt;&gt;'Cevap Anahtarı'!$C$2:$C$121)))</f>
        <v/>
      </c>
      <c r="J352" s="15">
        <f>IF($B352="","",ROUND(H352-IF(Ayarlar!$B$6&gt;0,I352/Ayarlar!$B$6,0),2))</f>
        <v/>
      </c>
      <c r="K352" s="14">
        <f>IF($B352="","",SUMPRODUCT(('Cevap Anahtarı'!$B$2:$B$121=K$2)*('Cevap Anahtarı'!$C$2:$C$121&lt;&gt;"")*(MID($D352,'Cevap Anahtarı'!$A$2:$A$121,1)='Cevap Anahtarı'!$C$2:$C$121)))</f>
        <v/>
      </c>
      <c r="L352" s="14">
        <f>IF($B352="","",SUMPRODUCT(('Cevap Anahtarı'!$B$2:$B$121=K$2)*('Cevap Anahtarı'!$C$2:$C$121&lt;&gt;"")*(MID($D352,'Cevap Anahtarı'!$A$2:$A$121,1)&lt;&gt;"")*ISNUMBER(FIND(UPPER(MID($D352,'Cevap Anahtarı'!$A$2:$A$121,1)),"ABCDE"))*(MID($D352,'Cevap Anahtarı'!$A$2:$A$121,1)&lt;&gt;'Cevap Anahtarı'!$C$2:$C$121)))</f>
        <v/>
      </c>
      <c r="M352" s="15">
        <f>IF($B352="","",ROUND(K352-IF(Ayarlar!$B$6&gt;0,L352/Ayarlar!$B$6,0),2))</f>
        <v/>
      </c>
      <c r="N352" s="14">
        <f>IF($B352="","",SUMPRODUCT(('Cevap Anahtarı'!$B$2:$B$121=N$2)*('Cevap Anahtarı'!$C$2:$C$121&lt;&gt;"")*(MID($D352,'Cevap Anahtarı'!$A$2:$A$121,1)='Cevap Anahtarı'!$C$2:$C$121)))</f>
        <v/>
      </c>
      <c r="O352" s="14">
        <f>IF($B352="","",SUMPRODUCT(('Cevap Anahtarı'!$B$2:$B$121=N$2)*('Cevap Anahtarı'!$C$2:$C$121&lt;&gt;"")*(MID($D352,'Cevap Anahtarı'!$A$2:$A$121,1)&lt;&gt;"")*ISNUMBER(FIND(UPPER(MID($D352,'Cevap Anahtarı'!$A$2:$A$121,1)),"ABCDE"))*(MID($D352,'Cevap Anahtarı'!$A$2:$A$121,1)&lt;&gt;'Cevap Anahtarı'!$C$2:$C$121)))</f>
        <v/>
      </c>
      <c r="P352" s="15">
        <f>IF($B352="","",ROUND(N352-IF(Ayarlar!$B$6&gt;0,O352/Ayarlar!$B$6,0),2))</f>
        <v/>
      </c>
      <c r="Q352" s="14">
        <f>IF($B352="","",SUMPRODUCT(('Cevap Anahtarı'!$B$2:$B$121=Q$2)*('Cevap Anahtarı'!$C$2:$C$121&lt;&gt;"")*(MID($D352,'Cevap Anahtarı'!$A$2:$A$121,1)='Cevap Anahtarı'!$C$2:$C$121)))</f>
        <v/>
      </c>
      <c r="R352" s="14">
        <f>IF($B352="","",SUMPRODUCT(('Cevap Anahtarı'!$B$2:$B$121=Q$2)*('Cevap Anahtarı'!$C$2:$C$121&lt;&gt;"")*(MID($D352,'Cevap Anahtarı'!$A$2:$A$121,1)&lt;&gt;"")*ISNUMBER(FIND(UPPER(MID($D352,'Cevap Anahtarı'!$A$2:$A$121,1)),"ABCDE"))*(MID($D352,'Cevap Anahtarı'!$A$2:$A$121,1)&lt;&gt;'Cevap Anahtarı'!$C$2:$C$121)))</f>
        <v/>
      </c>
      <c r="S352" s="15">
        <f>IF($B352="","",ROUND(Q352-IF(Ayarlar!$B$6&gt;0,R352/Ayarlar!$B$6,0),2))</f>
        <v/>
      </c>
      <c r="T352" s="14">
        <f>IF($B352="","",SUMPRODUCT(('Cevap Anahtarı'!$B$2:$B$121=T$2)*('Cevap Anahtarı'!$C$2:$C$121&lt;&gt;"")*(MID($D352,'Cevap Anahtarı'!$A$2:$A$121,1)='Cevap Anahtarı'!$C$2:$C$121)))</f>
        <v/>
      </c>
      <c r="U352" s="14">
        <f>IF($B352="","",SUMPRODUCT(('Cevap Anahtarı'!$B$2:$B$121=T$2)*('Cevap Anahtarı'!$C$2:$C$121&lt;&gt;"")*(MID($D352,'Cevap Anahtarı'!$A$2:$A$121,1)&lt;&gt;"")*ISNUMBER(FIND(UPPER(MID($D352,'Cevap Anahtarı'!$A$2:$A$121,1)),"ABCDE"))*(MID($D352,'Cevap Anahtarı'!$A$2:$A$121,1)&lt;&gt;'Cevap Anahtarı'!$C$2:$C$121)))</f>
        <v/>
      </c>
      <c r="V352" s="15">
        <f>IF($B352="","",ROUND(T352-IF(Ayarlar!$B$6&gt;0,U352/Ayarlar!$B$6,0),2))</f>
        <v/>
      </c>
      <c r="W352" s="15">
        <f>IF($B352="","",G352+J352+M352+P352+S352+V352)</f>
        <v/>
      </c>
      <c r="X352" s="14">
        <f>IF($B352="","",RANK(W352,$W$4:$W$503))</f>
        <v/>
      </c>
    </row>
    <row r="353">
      <c r="E353" s="14">
        <f>IF($B353="","",SUMPRODUCT(('Cevap Anahtarı'!$B$2:$B$121=E$2)*('Cevap Anahtarı'!$C$2:$C$121&lt;&gt;"")*(MID($D353,'Cevap Anahtarı'!$A$2:$A$121,1)='Cevap Anahtarı'!$C$2:$C$121)))</f>
        <v/>
      </c>
      <c r="F353" s="14">
        <f>IF($B353="","",SUMPRODUCT(('Cevap Anahtarı'!$B$2:$B$121=E$2)*('Cevap Anahtarı'!$C$2:$C$121&lt;&gt;"")*(MID($D353,'Cevap Anahtarı'!$A$2:$A$121,1)&lt;&gt;"")*ISNUMBER(FIND(UPPER(MID($D353,'Cevap Anahtarı'!$A$2:$A$121,1)),"ABCDE"))*(MID($D353,'Cevap Anahtarı'!$A$2:$A$121,1)&lt;&gt;'Cevap Anahtarı'!$C$2:$C$121)))</f>
        <v/>
      </c>
      <c r="G353" s="15">
        <f>IF($B353="","",ROUND(E353-IF(Ayarlar!$B$6&gt;0,F353/Ayarlar!$B$6,0),2))</f>
        <v/>
      </c>
      <c r="H353" s="14">
        <f>IF($B353="","",SUMPRODUCT(('Cevap Anahtarı'!$B$2:$B$121=H$2)*('Cevap Anahtarı'!$C$2:$C$121&lt;&gt;"")*(MID($D353,'Cevap Anahtarı'!$A$2:$A$121,1)='Cevap Anahtarı'!$C$2:$C$121)))</f>
        <v/>
      </c>
      <c r="I353" s="14">
        <f>IF($B353="","",SUMPRODUCT(('Cevap Anahtarı'!$B$2:$B$121=H$2)*('Cevap Anahtarı'!$C$2:$C$121&lt;&gt;"")*(MID($D353,'Cevap Anahtarı'!$A$2:$A$121,1)&lt;&gt;"")*ISNUMBER(FIND(UPPER(MID($D353,'Cevap Anahtarı'!$A$2:$A$121,1)),"ABCDE"))*(MID($D353,'Cevap Anahtarı'!$A$2:$A$121,1)&lt;&gt;'Cevap Anahtarı'!$C$2:$C$121)))</f>
        <v/>
      </c>
      <c r="J353" s="15">
        <f>IF($B353="","",ROUND(H353-IF(Ayarlar!$B$6&gt;0,I353/Ayarlar!$B$6,0),2))</f>
        <v/>
      </c>
      <c r="K353" s="14">
        <f>IF($B353="","",SUMPRODUCT(('Cevap Anahtarı'!$B$2:$B$121=K$2)*('Cevap Anahtarı'!$C$2:$C$121&lt;&gt;"")*(MID($D353,'Cevap Anahtarı'!$A$2:$A$121,1)='Cevap Anahtarı'!$C$2:$C$121)))</f>
        <v/>
      </c>
      <c r="L353" s="14">
        <f>IF($B353="","",SUMPRODUCT(('Cevap Anahtarı'!$B$2:$B$121=K$2)*('Cevap Anahtarı'!$C$2:$C$121&lt;&gt;"")*(MID($D353,'Cevap Anahtarı'!$A$2:$A$121,1)&lt;&gt;"")*ISNUMBER(FIND(UPPER(MID($D353,'Cevap Anahtarı'!$A$2:$A$121,1)),"ABCDE"))*(MID($D353,'Cevap Anahtarı'!$A$2:$A$121,1)&lt;&gt;'Cevap Anahtarı'!$C$2:$C$121)))</f>
        <v/>
      </c>
      <c r="M353" s="15">
        <f>IF($B353="","",ROUND(K353-IF(Ayarlar!$B$6&gt;0,L353/Ayarlar!$B$6,0),2))</f>
        <v/>
      </c>
      <c r="N353" s="14">
        <f>IF($B353="","",SUMPRODUCT(('Cevap Anahtarı'!$B$2:$B$121=N$2)*('Cevap Anahtarı'!$C$2:$C$121&lt;&gt;"")*(MID($D353,'Cevap Anahtarı'!$A$2:$A$121,1)='Cevap Anahtarı'!$C$2:$C$121)))</f>
        <v/>
      </c>
      <c r="O353" s="14">
        <f>IF($B353="","",SUMPRODUCT(('Cevap Anahtarı'!$B$2:$B$121=N$2)*('Cevap Anahtarı'!$C$2:$C$121&lt;&gt;"")*(MID($D353,'Cevap Anahtarı'!$A$2:$A$121,1)&lt;&gt;"")*ISNUMBER(FIND(UPPER(MID($D353,'Cevap Anahtarı'!$A$2:$A$121,1)),"ABCDE"))*(MID($D353,'Cevap Anahtarı'!$A$2:$A$121,1)&lt;&gt;'Cevap Anahtarı'!$C$2:$C$121)))</f>
        <v/>
      </c>
      <c r="P353" s="15">
        <f>IF($B353="","",ROUND(N353-IF(Ayarlar!$B$6&gt;0,O353/Ayarlar!$B$6,0),2))</f>
        <v/>
      </c>
      <c r="Q353" s="14">
        <f>IF($B353="","",SUMPRODUCT(('Cevap Anahtarı'!$B$2:$B$121=Q$2)*('Cevap Anahtarı'!$C$2:$C$121&lt;&gt;"")*(MID($D353,'Cevap Anahtarı'!$A$2:$A$121,1)='Cevap Anahtarı'!$C$2:$C$121)))</f>
        <v/>
      </c>
      <c r="R353" s="14">
        <f>IF($B353="","",SUMPRODUCT(('Cevap Anahtarı'!$B$2:$B$121=Q$2)*('Cevap Anahtarı'!$C$2:$C$121&lt;&gt;"")*(MID($D353,'Cevap Anahtarı'!$A$2:$A$121,1)&lt;&gt;"")*ISNUMBER(FIND(UPPER(MID($D353,'Cevap Anahtarı'!$A$2:$A$121,1)),"ABCDE"))*(MID($D353,'Cevap Anahtarı'!$A$2:$A$121,1)&lt;&gt;'Cevap Anahtarı'!$C$2:$C$121)))</f>
        <v/>
      </c>
      <c r="S353" s="15">
        <f>IF($B353="","",ROUND(Q353-IF(Ayarlar!$B$6&gt;0,R353/Ayarlar!$B$6,0),2))</f>
        <v/>
      </c>
      <c r="T353" s="14">
        <f>IF($B353="","",SUMPRODUCT(('Cevap Anahtarı'!$B$2:$B$121=T$2)*('Cevap Anahtarı'!$C$2:$C$121&lt;&gt;"")*(MID($D353,'Cevap Anahtarı'!$A$2:$A$121,1)='Cevap Anahtarı'!$C$2:$C$121)))</f>
        <v/>
      </c>
      <c r="U353" s="14">
        <f>IF($B353="","",SUMPRODUCT(('Cevap Anahtarı'!$B$2:$B$121=T$2)*('Cevap Anahtarı'!$C$2:$C$121&lt;&gt;"")*(MID($D353,'Cevap Anahtarı'!$A$2:$A$121,1)&lt;&gt;"")*ISNUMBER(FIND(UPPER(MID($D353,'Cevap Anahtarı'!$A$2:$A$121,1)),"ABCDE"))*(MID($D353,'Cevap Anahtarı'!$A$2:$A$121,1)&lt;&gt;'Cevap Anahtarı'!$C$2:$C$121)))</f>
        <v/>
      </c>
      <c r="V353" s="15">
        <f>IF($B353="","",ROUND(T353-IF(Ayarlar!$B$6&gt;0,U353/Ayarlar!$B$6,0),2))</f>
        <v/>
      </c>
      <c r="W353" s="15">
        <f>IF($B353="","",G353+J353+M353+P353+S353+V353)</f>
        <v/>
      </c>
      <c r="X353" s="14">
        <f>IF($B353="","",RANK(W353,$W$4:$W$503))</f>
        <v/>
      </c>
    </row>
    <row r="354">
      <c r="E354" s="14">
        <f>IF($B354="","",SUMPRODUCT(('Cevap Anahtarı'!$B$2:$B$121=E$2)*('Cevap Anahtarı'!$C$2:$C$121&lt;&gt;"")*(MID($D354,'Cevap Anahtarı'!$A$2:$A$121,1)='Cevap Anahtarı'!$C$2:$C$121)))</f>
        <v/>
      </c>
      <c r="F354" s="14">
        <f>IF($B354="","",SUMPRODUCT(('Cevap Anahtarı'!$B$2:$B$121=E$2)*('Cevap Anahtarı'!$C$2:$C$121&lt;&gt;"")*(MID($D354,'Cevap Anahtarı'!$A$2:$A$121,1)&lt;&gt;"")*ISNUMBER(FIND(UPPER(MID($D354,'Cevap Anahtarı'!$A$2:$A$121,1)),"ABCDE"))*(MID($D354,'Cevap Anahtarı'!$A$2:$A$121,1)&lt;&gt;'Cevap Anahtarı'!$C$2:$C$121)))</f>
        <v/>
      </c>
      <c r="G354" s="15">
        <f>IF($B354="","",ROUND(E354-IF(Ayarlar!$B$6&gt;0,F354/Ayarlar!$B$6,0),2))</f>
        <v/>
      </c>
      <c r="H354" s="14">
        <f>IF($B354="","",SUMPRODUCT(('Cevap Anahtarı'!$B$2:$B$121=H$2)*('Cevap Anahtarı'!$C$2:$C$121&lt;&gt;"")*(MID($D354,'Cevap Anahtarı'!$A$2:$A$121,1)='Cevap Anahtarı'!$C$2:$C$121)))</f>
        <v/>
      </c>
      <c r="I354" s="14">
        <f>IF($B354="","",SUMPRODUCT(('Cevap Anahtarı'!$B$2:$B$121=H$2)*('Cevap Anahtarı'!$C$2:$C$121&lt;&gt;"")*(MID($D354,'Cevap Anahtarı'!$A$2:$A$121,1)&lt;&gt;"")*ISNUMBER(FIND(UPPER(MID($D354,'Cevap Anahtarı'!$A$2:$A$121,1)),"ABCDE"))*(MID($D354,'Cevap Anahtarı'!$A$2:$A$121,1)&lt;&gt;'Cevap Anahtarı'!$C$2:$C$121)))</f>
        <v/>
      </c>
      <c r="J354" s="15">
        <f>IF($B354="","",ROUND(H354-IF(Ayarlar!$B$6&gt;0,I354/Ayarlar!$B$6,0),2))</f>
        <v/>
      </c>
      <c r="K354" s="14">
        <f>IF($B354="","",SUMPRODUCT(('Cevap Anahtarı'!$B$2:$B$121=K$2)*('Cevap Anahtarı'!$C$2:$C$121&lt;&gt;"")*(MID($D354,'Cevap Anahtarı'!$A$2:$A$121,1)='Cevap Anahtarı'!$C$2:$C$121)))</f>
        <v/>
      </c>
      <c r="L354" s="14">
        <f>IF($B354="","",SUMPRODUCT(('Cevap Anahtarı'!$B$2:$B$121=K$2)*('Cevap Anahtarı'!$C$2:$C$121&lt;&gt;"")*(MID($D354,'Cevap Anahtarı'!$A$2:$A$121,1)&lt;&gt;"")*ISNUMBER(FIND(UPPER(MID($D354,'Cevap Anahtarı'!$A$2:$A$121,1)),"ABCDE"))*(MID($D354,'Cevap Anahtarı'!$A$2:$A$121,1)&lt;&gt;'Cevap Anahtarı'!$C$2:$C$121)))</f>
        <v/>
      </c>
      <c r="M354" s="15">
        <f>IF($B354="","",ROUND(K354-IF(Ayarlar!$B$6&gt;0,L354/Ayarlar!$B$6,0),2))</f>
        <v/>
      </c>
      <c r="N354" s="14">
        <f>IF($B354="","",SUMPRODUCT(('Cevap Anahtarı'!$B$2:$B$121=N$2)*('Cevap Anahtarı'!$C$2:$C$121&lt;&gt;"")*(MID($D354,'Cevap Anahtarı'!$A$2:$A$121,1)='Cevap Anahtarı'!$C$2:$C$121)))</f>
        <v/>
      </c>
      <c r="O354" s="14">
        <f>IF($B354="","",SUMPRODUCT(('Cevap Anahtarı'!$B$2:$B$121=N$2)*('Cevap Anahtarı'!$C$2:$C$121&lt;&gt;"")*(MID($D354,'Cevap Anahtarı'!$A$2:$A$121,1)&lt;&gt;"")*ISNUMBER(FIND(UPPER(MID($D354,'Cevap Anahtarı'!$A$2:$A$121,1)),"ABCDE"))*(MID($D354,'Cevap Anahtarı'!$A$2:$A$121,1)&lt;&gt;'Cevap Anahtarı'!$C$2:$C$121)))</f>
        <v/>
      </c>
      <c r="P354" s="15">
        <f>IF($B354="","",ROUND(N354-IF(Ayarlar!$B$6&gt;0,O354/Ayarlar!$B$6,0),2))</f>
        <v/>
      </c>
      <c r="Q354" s="14">
        <f>IF($B354="","",SUMPRODUCT(('Cevap Anahtarı'!$B$2:$B$121=Q$2)*('Cevap Anahtarı'!$C$2:$C$121&lt;&gt;"")*(MID($D354,'Cevap Anahtarı'!$A$2:$A$121,1)='Cevap Anahtarı'!$C$2:$C$121)))</f>
        <v/>
      </c>
      <c r="R354" s="14">
        <f>IF($B354="","",SUMPRODUCT(('Cevap Anahtarı'!$B$2:$B$121=Q$2)*('Cevap Anahtarı'!$C$2:$C$121&lt;&gt;"")*(MID($D354,'Cevap Anahtarı'!$A$2:$A$121,1)&lt;&gt;"")*ISNUMBER(FIND(UPPER(MID($D354,'Cevap Anahtarı'!$A$2:$A$121,1)),"ABCDE"))*(MID($D354,'Cevap Anahtarı'!$A$2:$A$121,1)&lt;&gt;'Cevap Anahtarı'!$C$2:$C$121)))</f>
        <v/>
      </c>
      <c r="S354" s="15">
        <f>IF($B354="","",ROUND(Q354-IF(Ayarlar!$B$6&gt;0,R354/Ayarlar!$B$6,0),2))</f>
        <v/>
      </c>
      <c r="T354" s="14">
        <f>IF($B354="","",SUMPRODUCT(('Cevap Anahtarı'!$B$2:$B$121=T$2)*('Cevap Anahtarı'!$C$2:$C$121&lt;&gt;"")*(MID($D354,'Cevap Anahtarı'!$A$2:$A$121,1)='Cevap Anahtarı'!$C$2:$C$121)))</f>
        <v/>
      </c>
      <c r="U354" s="14">
        <f>IF($B354="","",SUMPRODUCT(('Cevap Anahtarı'!$B$2:$B$121=T$2)*('Cevap Anahtarı'!$C$2:$C$121&lt;&gt;"")*(MID($D354,'Cevap Anahtarı'!$A$2:$A$121,1)&lt;&gt;"")*ISNUMBER(FIND(UPPER(MID($D354,'Cevap Anahtarı'!$A$2:$A$121,1)),"ABCDE"))*(MID($D354,'Cevap Anahtarı'!$A$2:$A$121,1)&lt;&gt;'Cevap Anahtarı'!$C$2:$C$121)))</f>
        <v/>
      </c>
      <c r="V354" s="15">
        <f>IF($B354="","",ROUND(T354-IF(Ayarlar!$B$6&gt;0,U354/Ayarlar!$B$6,0),2))</f>
        <v/>
      </c>
      <c r="W354" s="15">
        <f>IF($B354="","",G354+J354+M354+P354+S354+V354)</f>
        <v/>
      </c>
      <c r="X354" s="14">
        <f>IF($B354="","",RANK(W354,$W$4:$W$503))</f>
        <v/>
      </c>
    </row>
    <row r="355">
      <c r="E355" s="14">
        <f>IF($B355="","",SUMPRODUCT(('Cevap Anahtarı'!$B$2:$B$121=E$2)*('Cevap Anahtarı'!$C$2:$C$121&lt;&gt;"")*(MID($D355,'Cevap Anahtarı'!$A$2:$A$121,1)='Cevap Anahtarı'!$C$2:$C$121)))</f>
        <v/>
      </c>
      <c r="F355" s="14">
        <f>IF($B355="","",SUMPRODUCT(('Cevap Anahtarı'!$B$2:$B$121=E$2)*('Cevap Anahtarı'!$C$2:$C$121&lt;&gt;"")*(MID($D355,'Cevap Anahtarı'!$A$2:$A$121,1)&lt;&gt;"")*ISNUMBER(FIND(UPPER(MID($D355,'Cevap Anahtarı'!$A$2:$A$121,1)),"ABCDE"))*(MID($D355,'Cevap Anahtarı'!$A$2:$A$121,1)&lt;&gt;'Cevap Anahtarı'!$C$2:$C$121)))</f>
        <v/>
      </c>
      <c r="G355" s="15">
        <f>IF($B355="","",ROUND(E355-IF(Ayarlar!$B$6&gt;0,F355/Ayarlar!$B$6,0),2))</f>
        <v/>
      </c>
      <c r="H355" s="14">
        <f>IF($B355="","",SUMPRODUCT(('Cevap Anahtarı'!$B$2:$B$121=H$2)*('Cevap Anahtarı'!$C$2:$C$121&lt;&gt;"")*(MID($D355,'Cevap Anahtarı'!$A$2:$A$121,1)='Cevap Anahtarı'!$C$2:$C$121)))</f>
        <v/>
      </c>
      <c r="I355" s="14">
        <f>IF($B355="","",SUMPRODUCT(('Cevap Anahtarı'!$B$2:$B$121=H$2)*('Cevap Anahtarı'!$C$2:$C$121&lt;&gt;"")*(MID($D355,'Cevap Anahtarı'!$A$2:$A$121,1)&lt;&gt;"")*ISNUMBER(FIND(UPPER(MID($D355,'Cevap Anahtarı'!$A$2:$A$121,1)),"ABCDE"))*(MID($D355,'Cevap Anahtarı'!$A$2:$A$121,1)&lt;&gt;'Cevap Anahtarı'!$C$2:$C$121)))</f>
        <v/>
      </c>
      <c r="J355" s="15">
        <f>IF($B355="","",ROUND(H355-IF(Ayarlar!$B$6&gt;0,I355/Ayarlar!$B$6,0),2))</f>
        <v/>
      </c>
      <c r="K355" s="14">
        <f>IF($B355="","",SUMPRODUCT(('Cevap Anahtarı'!$B$2:$B$121=K$2)*('Cevap Anahtarı'!$C$2:$C$121&lt;&gt;"")*(MID($D355,'Cevap Anahtarı'!$A$2:$A$121,1)='Cevap Anahtarı'!$C$2:$C$121)))</f>
        <v/>
      </c>
      <c r="L355" s="14">
        <f>IF($B355="","",SUMPRODUCT(('Cevap Anahtarı'!$B$2:$B$121=K$2)*('Cevap Anahtarı'!$C$2:$C$121&lt;&gt;"")*(MID($D355,'Cevap Anahtarı'!$A$2:$A$121,1)&lt;&gt;"")*ISNUMBER(FIND(UPPER(MID($D355,'Cevap Anahtarı'!$A$2:$A$121,1)),"ABCDE"))*(MID($D355,'Cevap Anahtarı'!$A$2:$A$121,1)&lt;&gt;'Cevap Anahtarı'!$C$2:$C$121)))</f>
        <v/>
      </c>
      <c r="M355" s="15">
        <f>IF($B355="","",ROUND(K355-IF(Ayarlar!$B$6&gt;0,L355/Ayarlar!$B$6,0),2))</f>
        <v/>
      </c>
      <c r="N355" s="14">
        <f>IF($B355="","",SUMPRODUCT(('Cevap Anahtarı'!$B$2:$B$121=N$2)*('Cevap Anahtarı'!$C$2:$C$121&lt;&gt;"")*(MID($D355,'Cevap Anahtarı'!$A$2:$A$121,1)='Cevap Anahtarı'!$C$2:$C$121)))</f>
        <v/>
      </c>
      <c r="O355" s="14">
        <f>IF($B355="","",SUMPRODUCT(('Cevap Anahtarı'!$B$2:$B$121=N$2)*('Cevap Anahtarı'!$C$2:$C$121&lt;&gt;"")*(MID($D355,'Cevap Anahtarı'!$A$2:$A$121,1)&lt;&gt;"")*ISNUMBER(FIND(UPPER(MID($D355,'Cevap Anahtarı'!$A$2:$A$121,1)),"ABCDE"))*(MID($D355,'Cevap Anahtarı'!$A$2:$A$121,1)&lt;&gt;'Cevap Anahtarı'!$C$2:$C$121)))</f>
        <v/>
      </c>
      <c r="P355" s="15">
        <f>IF($B355="","",ROUND(N355-IF(Ayarlar!$B$6&gt;0,O355/Ayarlar!$B$6,0),2))</f>
        <v/>
      </c>
      <c r="Q355" s="14">
        <f>IF($B355="","",SUMPRODUCT(('Cevap Anahtarı'!$B$2:$B$121=Q$2)*('Cevap Anahtarı'!$C$2:$C$121&lt;&gt;"")*(MID($D355,'Cevap Anahtarı'!$A$2:$A$121,1)='Cevap Anahtarı'!$C$2:$C$121)))</f>
        <v/>
      </c>
      <c r="R355" s="14">
        <f>IF($B355="","",SUMPRODUCT(('Cevap Anahtarı'!$B$2:$B$121=Q$2)*('Cevap Anahtarı'!$C$2:$C$121&lt;&gt;"")*(MID($D355,'Cevap Anahtarı'!$A$2:$A$121,1)&lt;&gt;"")*ISNUMBER(FIND(UPPER(MID($D355,'Cevap Anahtarı'!$A$2:$A$121,1)),"ABCDE"))*(MID($D355,'Cevap Anahtarı'!$A$2:$A$121,1)&lt;&gt;'Cevap Anahtarı'!$C$2:$C$121)))</f>
        <v/>
      </c>
      <c r="S355" s="15">
        <f>IF($B355="","",ROUND(Q355-IF(Ayarlar!$B$6&gt;0,R355/Ayarlar!$B$6,0),2))</f>
        <v/>
      </c>
      <c r="T355" s="14">
        <f>IF($B355="","",SUMPRODUCT(('Cevap Anahtarı'!$B$2:$B$121=T$2)*('Cevap Anahtarı'!$C$2:$C$121&lt;&gt;"")*(MID($D355,'Cevap Anahtarı'!$A$2:$A$121,1)='Cevap Anahtarı'!$C$2:$C$121)))</f>
        <v/>
      </c>
      <c r="U355" s="14">
        <f>IF($B355="","",SUMPRODUCT(('Cevap Anahtarı'!$B$2:$B$121=T$2)*('Cevap Anahtarı'!$C$2:$C$121&lt;&gt;"")*(MID($D355,'Cevap Anahtarı'!$A$2:$A$121,1)&lt;&gt;"")*ISNUMBER(FIND(UPPER(MID($D355,'Cevap Anahtarı'!$A$2:$A$121,1)),"ABCDE"))*(MID($D355,'Cevap Anahtarı'!$A$2:$A$121,1)&lt;&gt;'Cevap Anahtarı'!$C$2:$C$121)))</f>
        <v/>
      </c>
      <c r="V355" s="15">
        <f>IF($B355="","",ROUND(T355-IF(Ayarlar!$B$6&gt;0,U355/Ayarlar!$B$6,0),2))</f>
        <v/>
      </c>
      <c r="W355" s="15">
        <f>IF($B355="","",G355+J355+M355+P355+S355+V355)</f>
        <v/>
      </c>
      <c r="X355" s="14">
        <f>IF($B355="","",RANK(W355,$W$4:$W$503))</f>
        <v/>
      </c>
    </row>
    <row r="356">
      <c r="E356" s="14">
        <f>IF($B356="","",SUMPRODUCT(('Cevap Anahtarı'!$B$2:$B$121=E$2)*('Cevap Anahtarı'!$C$2:$C$121&lt;&gt;"")*(MID($D356,'Cevap Anahtarı'!$A$2:$A$121,1)='Cevap Anahtarı'!$C$2:$C$121)))</f>
        <v/>
      </c>
      <c r="F356" s="14">
        <f>IF($B356="","",SUMPRODUCT(('Cevap Anahtarı'!$B$2:$B$121=E$2)*('Cevap Anahtarı'!$C$2:$C$121&lt;&gt;"")*(MID($D356,'Cevap Anahtarı'!$A$2:$A$121,1)&lt;&gt;"")*ISNUMBER(FIND(UPPER(MID($D356,'Cevap Anahtarı'!$A$2:$A$121,1)),"ABCDE"))*(MID($D356,'Cevap Anahtarı'!$A$2:$A$121,1)&lt;&gt;'Cevap Anahtarı'!$C$2:$C$121)))</f>
        <v/>
      </c>
      <c r="G356" s="15">
        <f>IF($B356="","",ROUND(E356-IF(Ayarlar!$B$6&gt;0,F356/Ayarlar!$B$6,0),2))</f>
        <v/>
      </c>
      <c r="H356" s="14">
        <f>IF($B356="","",SUMPRODUCT(('Cevap Anahtarı'!$B$2:$B$121=H$2)*('Cevap Anahtarı'!$C$2:$C$121&lt;&gt;"")*(MID($D356,'Cevap Anahtarı'!$A$2:$A$121,1)='Cevap Anahtarı'!$C$2:$C$121)))</f>
        <v/>
      </c>
      <c r="I356" s="14">
        <f>IF($B356="","",SUMPRODUCT(('Cevap Anahtarı'!$B$2:$B$121=H$2)*('Cevap Anahtarı'!$C$2:$C$121&lt;&gt;"")*(MID($D356,'Cevap Anahtarı'!$A$2:$A$121,1)&lt;&gt;"")*ISNUMBER(FIND(UPPER(MID($D356,'Cevap Anahtarı'!$A$2:$A$121,1)),"ABCDE"))*(MID($D356,'Cevap Anahtarı'!$A$2:$A$121,1)&lt;&gt;'Cevap Anahtarı'!$C$2:$C$121)))</f>
        <v/>
      </c>
      <c r="J356" s="15">
        <f>IF($B356="","",ROUND(H356-IF(Ayarlar!$B$6&gt;0,I356/Ayarlar!$B$6,0),2))</f>
        <v/>
      </c>
      <c r="K356" s="14">
        <f>IF($B356="","",SUMPRODUCT(('Cevap Anahtarı'!$B$2:$B$121=K$2)*('Cevap Anahtarı'!$C$2:$C$121&lt;&gt;"")*(MID($D356,'Cevap Anahtarı'!$A$2:$A$121,1)='Cevap Anahtarı'!$C$2:$C$121)))</f>
        <v/>
      </c>
      <c r="L356" s="14">
        <f>IF($B356="","",SUMPRODUCT(('Cevap Anahtarı'!$B$2:$B$121=K$2)*('Cevap Anahtarı'!$C$2:$C$121&lt;&gt;"")*(MID($D356,'Cevap Anahtarı'!$A$2:$A$121,1)&lt;&gt;"")*ISNUMBER(FIND(UPPER(MID($D356,'Cevap Anahtarı'!$A$2:$A$121,1)),"ABCDE"))*(MID($D356,'Cevap Anahtarı'!$A$2:$A$121,1)&lt;&gt;'Cevap Anahtarı'!$C$2:$C$121)))</f>
        <v/>
      </c>
      <c r="M356" s="15">
        <f>IF($B356="","",ROUND(K356-IF(Ayarlar!$B$6&gt;0,L356/Ayarlar!$B$6,0),2))</f>
        <v/>
      </c>
      <c r="N356" s="14">
        <f>IF($B356="","",SUMPRODUCT(('Cevap Anahtarı'!$B$2:$B$121=N$2)*('Cevap Anahtarı'!$C$2:$C$121&lt;&gt;"")*(MID($D356,'Cevap Anahtarı'!$A$2:$A$121,1)='Cevap Anahtarı'!$C$2:$C$121)))</f>
        <v/>
      </c>
      <c r="O356" s="14">
        <f>IF($B356="","",SUMPRODUCT(('Cevap Anahtarı'!$B$2:$B$121=N$2)*('Cevap Anahtarı'!$C$2:$C$121&lt;&gt;"")*(MID($D356,'Cevap Anahtarı'!$A$2:$A$121,1)&lt;&gt;"")*ISNUMBER(FIND(UPPER(MID($D356,'Cevap Anahtarı'!$A$2:$A$121,1)),"ABCDE"))*(MID($D356,'Cevap Anahtarı'!$A$2:$A$121,1)&lt;&gt;'Cevap Anahtarı'!$C$2:$C$121)))</f>
        <v/>
      </c>
      <c r="P356" s="15">
        <f>IF($B356="","",ROUND(N356-IF(Ayarlar!$B$6&gt;0,O356/Ayarlar!$B$6,0),2))</f>
        <v/>
      </c>
      <c r="Q356" s="14">
        <f>IF($B356="","",SUMPRODUCT(('Cevap Anahtarı'!$B$2:$B$121=Q$2)*('Cevap Anahtarı'!$C$2:$C$121&lt;&gt;"")*(MID($D356,'Cevap Anahtarı'!$A$2:$A$121,1)='Cevap Anahtarı'!$C$2:$C$121)))</f>
        <v/>
      </c>
      <c r="R356" s="14">
        <f>IF($B356="","",SUMPRODUCT(('Cevap Anahtarı'!$B$2:$B$121=Q$2)*('Cevap Anahtarı'!$C$2:$C$121&lt;&gt;"")*(MID($D356,'Cevap Anahtarı'!$A$2:$A$121,1)&lt;&gt;"")*ISNUMBER(FIND(UPPER(MID($D356,'Cevap Anahtarı'!$A$2:$A$121,1)),"ABCDE"))*(MID($D356,'Cevap Anahtarı'!$A$2:$A$121,1)&lt;&gt;'Cevap Anahtarı'!$C$2:$C$121)))</f>
        <v/>
      </c>
      <c r="S356" s="15">
        <f>IF($B356="","",ROUND(Q356-IF(Ayarlar!$B$6&gt;0,R356/Ayarlar!$B$6,0),2))</f>
        <v/>
      </c>
      <c r="T356" s="14">
        <f>IF($B356="","",SUMPRODUCT(('Cevap Anahtarı'!$B$2:$B$121=T$2)*('Cevap Anahtarı'!$C$2:$C$121&lt;&gt;"")*(MID($D356,'Cevap Anahtarı'!$A$2:$A$121,1)='Cevap Anahtarı'!$C$2:$C$121)))</f>
        <v/>
      </c>
      <c r="U356" s="14">
        <f>IF($B356="","",SUMPRODUCT(('Cevap Anahtarı'!$B$2:$B$121=T$2)*('Cevap Anahtarı'!$C$2:$C$121&lt;&gt;"")*(MID($D356,'Cevap Anahtarı'!$A$2:$A$121,1)&lt;&gt;"")*ISNUMBER(FIND(UPPER(MID($D356,'Cevap Anahtarı'!$A$2:$A$121,1)),"ABCDE"))*(MID($D356,'Cevap Anahtarı'!$A$2:$A$121,1)&lt;&gt;'Cevap Anahtarı'!$C$2:$C$121)))</f>
        <v/>
      </c>
      <c r="V356" s="15">
        <f>IF($B356="","",ROUND(T356-IF(Ayarlar!$B$6&gt;0,U356/Ayarlar!$B$6,0),2))</f>
        <v/>
      </c>
      <c r="W356" s="15">
        <f>IF($B356="","",G356+J356+M356+P356+S356+V356)</f>
        <v/>
      </c>
      <c r="X356" s="14">
        <f>IF($B356="","",RANK(W356,$W$4:$W$503))</f>
        <v/>
      </c>
    </row>
    <row r="357">
      <c r="E357" s="14">
        <f>IF($B357="","",SUMPRODUCT(('Cevap Anahtarı'!$B$2:$B$121=E$2)*('Cevap Anahtarı'!$C$2:$C$121&lt;&gt;"")*(MID($D357,'Cevap Anahtarı'!$A$2:$A$121,1)='Cevap Anahtarı'!$C$2:$C$121)))</f>
        <v/>
      </c>
      <c r="F357" s="14">
        <f>IF($B357="","",SUMPRODUCT(('Cevap Anahtarı'!$B$2:$B$121=E$2)*('Cevap Anahtarı'!$C$2:$C$121&lt;&gt;"")*(MID($D357,'Cevap Anahtarı'!$A$2:$A$121,1)&lt;&gt;"")*ISNUMBER(FIND(UPPER(MID($D357,'Cevap Anahtarı'!$A$2:$A$121,1)),"ABCDE"))*(MID($D357,'Cevap Anahtarı'!$A$2:$A$121,1)&lt;&gt;'Cevap Anahtarı'!$C$2:$C$121)))</f>
        <v/>
      </c>
      <c r="G357" s="15">
        <f>IF($B357="","",ROUND(E357-IF(Ayarlar!$B$6&gt;0,F357/Ayarlar!$B$6,0),2))</f>
        <v/>
      </c>
      <c r="H357" s="14">
        <f>IF($B357="","",SUMPRODUCT(('Cevap Anahtarı'!$B$2:$B$121=H$2)*('Cevap Anahtarı'!$C$2:$C$121&lt;&gt;"")*(MID($D357,'Cevap Anahtarı'!$A$2:$A$121,1)='Cevap Anahtarı'!$C$2:$C$121)))</f>
        <v/>
      </c>
      <c r="I357" s="14">
        <f>IF($B357="","",SUMPRODUCT(('Cevap Anahtarı'!$B$2:$B$121=H$2)*('Cevap Anahtarı'!$C$2:$C$121&lt;&gt;"")*(MID($D357,'Cevap Anahtarı'!$A$2:$A$121,1)&lt;&gt;"")*ISNUMBER(FIND(UPPER(MID($D357,'Cevap Anahtarı'!$A$2:$A$121,1)),"ABCDE"))*(MID($D357,'Cevap Anahtarı'!$A$2:$A$121,1)&lt;&gt;'Cevap Anahtarı'!$C$2:$C$121)))</f>
        <v/>
      </c>
      <c r="J357" s="15">
        <f>IF($B357="","",ROUND(H357-IF(Ayarlar!$B$6&gt;0,I357/Ayarlar!$B$6,0),2))</f>
        <v/>
      </c>
      <c r="K357" s="14">
        <f>IF($B357="","",SUMPRODUCT(('Cevap Anahtarı'!$B$2:$B$121=K$2)*('Cevap Anahtarı'!$C$2:$C$121&lt;&gt;"")*(MID($D357,'Cevap Anahtarı'!$A$2:$A$121,1)='Cevap Anahtarı'!$C$2:$C$121)))</f>
        <v/>
      </c>
      <c r="L357" s="14">
        <f>IF($B357="","",SUMPRODUCT(('Cevap Anahtarı'!$B$2:$B$121=K$2)*('Cevap Anahtarı'!$C$2:$C$121&lt;&gt;"")*(MID($D357,'Cevap Anahtarı'!$A$2:$A$121,1)&lt;&gt;"")*ISNUMBER(FIND(UPPER(MID($D357,'Cevap Anahtarı'!$A$2:$A$121,1)),"ABCDE"))*(MID($D357,'Cevap Anahtarı'!$A$2:$A$121,1)&lt;&gt;'Cevap Anahtarı'!$C$2:$C$121)))</f>
        <v/>
      </c>
      <c r="M357" s="15">
        <f>IF($B357="","",ROUND(K357-IF(Ayarlar!$B$6&gt;0,L357/Ayarlar!$B$6,0),2))</f>
        <v/>
      </c>
      <c r="N357" s="14">
        <f>IF($B357="","",SUMPRODUCT(('Cevap Anahtarı'!$B$2:$B$121=N$2)*('Cevap Anahtarı'!$C$2:$C$121&lt;&gt;"")*(MID($D357,'Cevap Anahtarı'!$A$2:$A$121,1)='Cevap Anahtarı'!$C$2:$C$121)))</f>
        <v/>
      </c>
      <c r="O357" s="14">
        <f>IF($B357="","",SUMPRODUCT(('Cevap Anahtarı'!$B$2:$B$121=N$2)*('Cevap Anahtarı'!$C$2:$C$121&lt;&gt;"")*(MID($D357,'Cevap Anahtarı'!$A$2:$A$121,1)&lt;&gt;"")*ISNUMBER(FIND(UPPER(MID($D357,'Cevap Anahtarı'!$A$2:$A$121,1)),"ABCDE"))*(MID($D357,'Cevap Anahtarı'!$A$2:$A$121,1)&lt;&gt;'Cevap Anahtarı'!$C$2:$C$121)))</f>
        <v/>
      </c>
      <c r="P357" s="15">
        <f>IF($B357="","",ROUND(N357-IF(Ayarlar!$B$6&gt;0,O357/Ayarlar!$B$6,0),2))</f>
        <v/>
      </c>
      <c r="Q357" s="14">
        <f>IF($B357="","",SUMPRODUCT(('Cevap Anahtarı'!$B$2:$B$121=Q$2)*('Cevap Anahtarı'!$C$2:$C$121&lt;&gt;"")*(MID($D357,'Cevap Anahtarı'!$A$2:$A$121,1)='Cevap Anahtarı'!$C$2:$C$121)))</f>
        <v/>
      </c>
      <c r="R357" s="14">
        <f>IF($B357="","",SUMPRODUCT(('Cevap Anahtarı'!$B$2:$B$121=Q$2)*('Cevap Anahtarı'!$C$2:$C$121&lt;&gt;"")*(MID($D357,'Cevap Anahtarı'!$A$2:$A$121,1)&lt;&gt;"")*ISNUMBER(FIND(UPPER(MID($D357,'Cevap Anahtarı'!$A$2:$A$121,1)),"ABCDE"))*(MID($D357,'Cevap Anahtarı'!$A$2:$A$121,1)&lt;&gt;'Cevap Anahtarı'!$C$2:$C$121)))</f>
        <v/>
      </c>
      <c r="S357" s="15">
        <f>IF($B357="","",ROUND(Q357-IF(Ayarlar!$B$6&gt;0,R357/Ayarlar!$B$6,0),2))</f>
        <v/>
      </c>
      <c r="T357" s="14">
        <f>IF($B357="","",SUMPRODUCT(('Cevap Anahtarı'!$B$2:$B$121=T$2)*('Cevap Anahtarı'!$C$2:$C$121&lt;&gt;"")*(MID($D357,'Cevap Anahtarı'!$A$2:$A$121,1)='Cevap Anahtarı'!$C$2:$C$121)))</f>
        <v/>
      </c>
      <c r="U357" s="14">
        <f>IF($B357="","",SUMPRODUCT(('Cevap Anahtarı'!$B$2:$B$121=T$2)*('Cevap Anahtarı'!$C$2:$C$121&lt;&gt;"")*(MID($D357,'Cevap Anahtarı'!$A$2:$A$121,1)&lt;&gt;"")*ISNUMBER(FIND(UPPER(MID($D357,'Cevap Anahtarı'!$A$2:$A$121,1)),"ABCDE"))*(MID($D357,'Cevap Anahtarı'!$A$2:$A$121,1)&lt;&gt;'Cevap Anahtarı'!$C$2:$C$121)))</f>
        <v/>
      </c>
      <c r="V357" s="15">
        <f>IF($B357="","",ROUND(T357-IF(Ayarlar!$B$6&gt;0,U357/Ayarlar!$B$6,0),2))</f>
        <v/>
      </c>
      <c r="W357" s="15">
        <f>IF($B357="","",G357+J357+M357+P357+S357+V357)</f>
        <v/>
      </c>
      <c r="X357" s="14">
        <f>IF($B357="","",RANK(W357,$W$4:$W$503))</f>
        <v/>
      </c>
    </row>
    <row r="358">
      <c r="E358" s="14">
        <f>IF($B358="","",SUMPRODUCT(('Cevap Anahtarı'!$B$2:$B$121=E$2)*('Cevap Anahtarı'!$C$2:$C$121&lt;&gt;"")*(MID($D358,'Cevap Anahtarı'!$A$2:$A$121,1)='Cevap Anahtarı'!$C$2:$C$121)))</f>
        <v/>
      </c>
      <c r="F358" s="14">
        <f>IF($B358="","",SUMPRODUCT(('Cevap Anahtarı'!$B$2:$B$121=E$2)*('Cevap Anahtarı'!$C$2:$C$121&lt;&gt;"")*(MID($D358,'Cevap Anahtarı'!$A$2:$A$121,1)&lt;&gt;"")*ISNUMBER(FIND(UPPER(MID($D358,'Cevap Anahtarı'!$A$2:$A$121,1)),"ABCDE"))*(MID($D358,'Cevap Anahtarı'!$A$2:$A$121,1)&lt;&gt;'Cevap Anahtarı'!$C$2:$C$121)))</f>
        <v/>
      </c>
      <c r="G358" s="15">
        <f>IF($B358="","",ROUND(E358-IF(Ayarlar!$B$6&gt;0,F358/Ayarlar!$B$6,0),2))</f>
        <v/>
      </c>
      <c r="H358" s="14">
        <f>IF($B358="","",SUMPRODUCT(('Cevap Anahtarı'!$B$2:$B$121=H$2)*('Cevap Anahtarı'!$C$2:$C$121&lt;&gt;"")*(MID($D358,'Cevap Anahtarı'!$A$2:$A$121,1)='Cevap Anahtarı'!$C$2:$C$121)))</f>
        <v/>
      </c>
      <c r="I358" s="14">
        <f>IF($B358="","",SUMPRODUCT(('Cevap Anahtarı'!$B$2:$B$121=H$2)*('Cevap Anahtarı'!$C$2:$C$121&lt;&gt;"")*(MID($D358,'Cevap Anahtarı'!$A$2:$A$121,1)&lt;&gt;"")*ISNUMBER(FIND(UPPER(MID($D358,'Cevap Anahtarı'!$A$2:$A$121,1)),"ABCDE"))*(MID($D358,'Cevap Anahtarı'!$A$2:$A$121,1)&lt;&gt;'Cevap Anahtarı'!$C$2:$C$121)))</f>
        <v/>
      </c>
      <c r="J358" s="15">
        <f>IF($B358="","",ROUND(H358-IF(Ayarlar!$B$6&gt;0,I358/Ayarlar!$B$6,0),2))</f>
        <v/>
      </c>
      <c r="K358" s="14">
        <f>IF($B358="","",SUMPRODUCT(('Cevap Anahtarı'!$B$2:$B$121=K$2)*('Cevap Anahtarı'!$C$2:$C$121&lt;&gt;"")*(MID($D358,'Cevap Anahtarı'!$A$2:$A$121,1)='Cevap Anahtarı'!$C$2:$C$121)))</f>
        <v/>
      </c>
      <c r="L358" s="14">
        <f>IF($B358="","",SUMPRODUCT(('Cevap Anahtarı'!$B$2:$B$121=K$2)*('Cevap Anahtarı'!$C$2:$C$121&lt;&gt;"")*(MID($D358,'Cevap Anahtarı'!$A$2:$A$121,1)&lt;&gt;"")*ISNUMBER(FIND(UPPER(MID($D358,'Cevap Anahtarı'!$A$2:$A$121,1)),"ABCDE"))*(MID($D358,'Cevap Anahtarı'!$A$2:$A$121,1)&lt;&gt;'Cevap Anahtarı'!$C$2:$C$121)))</f>
        <v/>
      </c>
      <c r="M358" s="15">
        <f>IF($B358="","",ROUND(K358-IF(Ayarlar!$B$6&gt;0,L358/Ayarlar!$B$6,0),2))</f>
        <v/>
      </c>
      <c r="N358" s="14">
        <f>IF($B358="","",SUMPRODUCT(('Cevap Anahtarı'!$B$2:$B$121=N$2)*('Cevap Anahtarı'!$C$2:$C$121&lt;&gt;"")*(MID($D358,'Cevap Anahtarı'!$A$2:$A$121,1)='Cevap Anahtarı'!$C$2:$C$121)))</f>
        <v/>
      </c>
      <c r="O358" s="14">
        <f>IF($B358="","",SUMPRODUCT(('Cevap Anahtarı'!$B$2:$B$121=N$2)*('Cevap Anahtarı'!$C$2:$C$121&lt;&gt;"")*(MID($D358,'Cevap Anahtarı'!$A$2:$A$121,1)&lt;&gt;"")*ISNUMBER(FIND(UPPER(MID($D358,'Cevap Anahtarı'!$A$2:$A$121,1)),"ABCDE"))*(MID($D358,'Cevap Anahtarı'!$A$2:$A$121,1)&lt;&gt;'Cevap Anahtarı'!$C$2:$C$121)))</f>
        <v/>
      </c>
      <c r="P358" s="15">
        <f>IF($B358="","",ROUND(N358-IF(Ayarlar!$B$6&gt;0,O358/Ayarlar!$B$6,0),2))</f>
        <v/>
      </c>
      <c r="Q358" s="14">
        <f>IF($B358="","",SUMPRODUCT(('Cevap Anahtarı'!$B$2:$B$121=Q$2)*('Cevap Anahtarı'!$C$2:$C$121&lt;&gt;"")*(MID($D358,'Cevap Anahtarı'!$A$2:$A$121,1)='Cevap Anahtarı'!$C$2:$C$121)))</f>
        <v/>
      </c>
      <c r="R358" s="14">
        <f>IF($B358="","",SUMPRODUCT(('Cevap Anahtarı'!$B$2:$B$121=Q$2)*('Cevap Anahtarı'!$C$2:$C$121&lt;&gt;"")*(MID($D358,'Cevap Anahtarı'!$A$2:$A$121,1)&lt;&gt;"")*ISNUMBER(FIND(UPPER(MID($D358,'Cevap Anahtarı'!$A$2:$A$121,1)),"ABCDE"))*(MID($D358,'Cevap Anahtarı'!$A$2:$A$121,1)&lt;&gt;'Cevap Anahtarı'!$C$2:$C$121)))</f>
        <v/>
      </c>
      <c r="S358" s="15">
        <f>IF($B358="","",ROUND(Q358-IF(Ayarlar!$B$6&gt;0,R358/Ayarlar!$B$6,0),2))</f>
        <v/>
      </c>
      <c r="T358" s="14">
        <f>IF($B358="","",SUMPRODUCT(('Cevap Anahtarı'!$B$2:$B$121=T$2)*('Cevap Anahtarı'!$C$2:$C$121&lt;&gt;"")*(MID($D358,'Cevap Anahtarı'!$A$2:$A$121,1)='Cevap Anahtarı'!$C$2:$C$121)))</f>
        <v/>
      </c>
      <c r="U358" s="14">
        <f>IF($B358="","",SUMPRODUCT(('Cevap Anahtarı'!$B$2:$B$121=T$2)*('Cevap Anahtarı'!$C$2:$C$121&lt;&gt;"")*(MID($D358,'Cevap Anahtarı'!$A$2:$A$121,1)&lt;&gt;"")*ISNUMBER(FIND(UPPER(MID($D358,'Cevap Anahtarı'!$A$2:$A$121,1)),"ABCDE"))*(MID($D358,'Cevap Anahtarı'!$A$2:$A$121,1)&lt;&gt;'Cevap Anahtarı'!$C$2:$C$121)))</f>
        <v/>
      </c>
      <c r="V358" s="15">
        <f>IF($B358="","",ROUND(T358-IF(Ayarlar!$B$6&gt;0,U358/Ayarlar!$B$6,0),2))</f>
        <v/>
      </c>
      <c r="W358" s="15">
        <f>IF($B358="","",G358+J358+M358+P358+S358+V358)</f>
        <v/>
      </c>
      <c r="X358" s="14">
        <f>IF($B358="","",RANK(W358,$W$4:$W$503))</f>
        <v/>
      </c>
    </row>
    <row r="359">
      <c r="E359" s="14">
        <f>IF($B359="","",SUMPRODUCT(('Cevap Anahtarı'!$B$2:$B$121=E$2)*('Cevap Anahtarı'!$C$2:$C$121&lt;&gt;"")*(MID($D359,'Cevap Anahtarı'!$A$2:$A$121,1)='Cevap Anahtarı'!$C$2:$C$121)))</f>
        <v/>
      </c>
      <c r="F359" s="14">
        <f>IF($B359="","",SUMPRODUCT(('Cevap Anahtarı'!$B$2:$B$121=E$2)*('Cevap Anahtarı'!$C$2:$C$121&lt;&gt;"")*(MID($D359,'Cevap Anahtarı'!$A$2:$A$121,1)&lt;&gt;"")*ISNUMBER(FIND(UPPER(MID($D359,'Cevap Anahtarı'!$A$2:$A$121,1)),"ABCDE"))*(MID($D359,'Cevap Anahtarı'!$A$2:$A$121,1)&lt;&gt;'Cevap Anahtarı'!$C$2:$C$121)))</f>
        <v/>
      </c>
      <c r="G359" s="15">
        <f>IF($B359="","",ROUND(E359-IF(Ayarlar!$B$6&gt;0,F359/Ayarlar!$B$6,0),2))</f>
        <v/>
      </c>
      <c r="H359" s="14">
        <f>IF($B359="","",SUMPRODUCT(('Cevap Anahtarı'!$B$2:$B$121=H$2)*('Cevap Anahtarı'!$C$2:$C$121&lt;&gt;"")*(MID($D359,'Cevap Anahtarı'!$A$2:$A$121,1)='Cevap Anahtarı'!$C$2:$C$121)))</f>
        <v/>
      </c>
      <c r="I359" s="14">
        <f>IF($B359="","",SUMPRODUCT(('Cevap Anahtarı'!$B$2:$B$121=H$2)*('Cevap Anahtarı'!$C$2:$C$121&lt;&gt;"")*(MID($D359,'Cevap Anahtarı'!$A$2:$A$121,1)&lt;&gt;"")*ISNUMBER(FIND(UPPER(MID($D359,'Cevap Anahtarı'!$A$2:$A$121,1)),"ABCDE"))*(MID($D359,'Cevap Anahtarı'!$A$2:$A$121,1)&lt;&gt;'Cevap Anahtarı'!$C$2:$C$121)))</f>
        <v/>
      </c>
      <c r="J359" s="15">
        <f>IF($B359="","",ROUND(H359-IF(Ayarlar!$B$6&gt;0,I359/Ayarlar!$B$6,0),2))</f>
        <v/>
      </c>
      <c r="K359" s="14">
        <f>IF($B359="","",SUMPRODUCT(('Cevap Anahtarı'!$B$2:$B$121=K$2)*('Cevap Anahtarı'!$C$2:$C$121&lt;&gt;"")*(MID($D359,'Cevap Anahtarı'!$A$2:$A$121,1)='Cevap Anahtarı'!$C$2:$C$121)))</f>
        <v/>
      </c>
      <c r="L359" s="14">
        <f>IF($B359="","",SUMPRODUCT(('Cevap Anahtarı'!$B$2:$B$121=K$2)*('Cevap Anahtarı'!$C$2:$C$121&lt;&gt;"")*(MID($D359,'Cevap Anahtarı'!$A$2:$A$121,1)&lt;&gt;"")*ISNUMBER(FIND(UPPER(MID($D359,'Cevap Anahtarı'!$A$2:$A$121,1)),"ABCDE"))*(MID($D359,'Cevap Anahtarı'!$A$2:$A$121,1)&lt;&gt;'Cevap Anahtarı'!$C$2:$C$121)))</f>
        <v/>
      </c>
      <c r="M359" s="15">
        <f>IF($B359="","",ROUND(K359-IF(Ayarlar!$B$6&gt;0,L359/Ayarlar!$B$6,0),2))</f>
        <v/>
      </c>
      <c r="N359" s="14">
        <f>IF($B359="","",SUMPRODUCT(('Cevap Anahtarı'!$B$2:$B$121=N$2)*('Cevap Anahtarı'!$C$2:$C$121&lt;&gt;"")*(MID($D359,'Cevap Anahtarı'!$A$2:$A$121,1)='Cevap Anahtarı'!$C$2:$C$121)))</f>
        <v/>
      </c>
      <c r="O359" s="14">
        <f>IF($B359="","",SUMPRODUCT(('Cevap Anahtarı'!$B$2:$B$121=N$2)*('Cevap Anahtarı'!$C$2:$C$121&lt;&gt;"")*(MID($D359,'Cevap Anahtarı'!$A$2:$A$121,1)&lt;&gt;"")*ISNUMBER(FIND(UPPER(MID($D359,'Cevap Anahtarı'!$A$2:$A$121,1)),"ABCDE"))*(MID($D359,'Cevap Anahtarı'!$A$2:$A$121,1)&lt;&gt;'Cevap Anahtarı'!$C$2:$C$121)))</f>
        <v/>
      </c>
      <c r="P359" s="15">
        <f>IF($B359="","",ROUND(N359-IF(Ayarlar!$B$6&gt;0,O359/Ayarlar!$B$6,0),2))</f>
        <v/>
      </c>
      <c r="Q359" s="14">
        <f>IF($B359="","",SUMPRODUCT(('Cevap Anahtarı'!$B$2:$B$121=Q$2)*('Cevap Anahtarı'!$C$2:$C$121&lt;&gt;"")*(MID($D359,'Cevap Anahtarı'!$A$2:$A$121,1)='Cevap Anahtarı'!$C$2:$C$121)))</f>
        <v/>
      </c>
      <c r="R359" s="14">
        <f>IF($B359="","",SUMPRODUCT(('Cevap Anahtarı'!$B$2:$B$121=Q$2)*('Cevap Anahtarı'!$C$2:$C$121&lt;&gt;"")*(MID($D359,'Cevap Anahtarı'!$A$2:$A$121,1)&lt;&gt;"")*ISNUMBER(FIND(UPPER(MID($D359,'Cevap Anahtarı'!$A$2:$A$121,1)),"ABCDE"))*(MID($D359,'Cevap Anahtarı'!$A$2:$A$121,1)&lt;&gt;'Cevap Anahtarı'!$C$2:$C$121)))</f>
        <v/>
      </c>
      <c r="S359" s="15">
        <f>IF($B359="","",ROUND(Q359-IF(Ayarlar!$B$6&gt;0,R359/Ayarlar!$B$6,0),2))</f>
        <v/>
      </c>
      <c r="T359" s="14">
        <f>IF($B359="","",SUMPRODUCT(('Cevap Anahtarı'!$B$2:$B$121=T$2)*('Cevap Anahtarı'!$C$2:$C$121&lt;&gt;"")*(MID($D359,'Cevap Anahtarı'!$A$2:$A$121,1)='Cevap Anahtarı'!$C$2:$C$121)))</f>
        <v/>
      </c>
      <c r="U359" s="14">
        <f>IF($B359="","",SUMPRODUCT(('Cevap Anahtarı'!$B$2:$B$121=T$2)*('Cevap Anahtarı'!$C$2:$C$121&lt;&gt;"")*(MID($D359,'Cevap Anahtarı'!$A$2:$A$121,1)&lt;&gt;"")*ISNUMBER(FIND(UPPER(MID($D359,'Cevap Anahtarı'!$A$2:$A$121,1)),"ABCDE"))*(MID($D359,'Cevap Anahtarı'!$A$2:$A$121,1)&lt;&gt;'Cevap Anahtarı'!$C$2:$C$121)))</f>
        <v/>
      </c>
      <c r="V359" s="15">
        <f>IF($B359="","",ROUND(T359-IF(Ayarlar!$B$6&gt;0,U359/Ayarlar!$B$6,0),2))</f>
        <v/>
      </c>
      <c r="W359" s="15">
        <f>IF($B359="","",G359+J359+M359+P359+S359+V359)</f>
        <v/>
      </c>
      <c r="X359" s="14">
        <f>IF($B359="","",RANK(W359,$W$4:$W$503))</f>
        <v/>
      </c>
    </row>
    <row r="360">
      <c r="E360" s="14">
        <f>IF($B360="","",SUMPRODUCT(('Cevap Anahtarı'!$B$2:$B$121=E$2)*('Cevap Anahtarı'!$C$2:$C$121&lt;&gt;"")*(MID($D360,'Cevap Anahtarı'!$A$2:$A$121,1)='Cevap Anahtarı'!$C$2:$C$121)))</f>
        <v/>
      </c>
      <c r="F360" s="14">
        <f>IF($B360="","",SUMPRODUCT(('Cevap Anahtarı'!$B$2:$B$121=E$2)*('Cevap Anahtarı'!$C$2:$C$121&lt;&gt;"")*(MID($D360,'Cevap Anahtarı'!$A$2:$A$121,1)&lt;&gt;"")*ISNUMBER(FIND(UPPER(MID($D360,'Cevap Anahtarı'!$A$2:$A$121,1)),"ABCDE"))*(MID($D360,'Cevap Anahtarı'!$A$2:$A$121,1)&lt;&gt;'Cevap Anahtarı'!$C$2:$C$121)))</f>
        <v/>
      </c>
      <c r="G360" s="15">
        <f>IF($B360="","",ROUND(E360-IF(Ayarlar!$B$6&gt;0,F360/Ayarlar!$B$6,0),2))</f>
        <v/>
      </c>
      <c r="H360" s="14">
        <f>IF($B360="","",SUMPRODUCT(('Cevap Anahtarı'!$B$2:$B$121=H$2)*('Cevap Anahtarı'!$C$2:$C$121&lt;&gt;"")*(MID($D360,'Cevap Anahtarı'!$A$2:$A$121,1)='Cevap Anahtarı'!$C$2:$C$121)))</f>
        <v/>
      </c>
      <c r="I360" s="14">
        <f>IF($B360="","",SUMPRODUCT(('Cevap Anahtarı'!$B$2:$B$121=H$2)*('Cevap Anahtarı'!$C$2:$C$121&lt;&gt;"")*(MID($D360,'Cevap Anahtarı'!$A$2:$A$121,1)&lt;&gt;"")*ISNUMBER(FIND(UPPER(MID($D360,'Cevap Anahtarı'!$A$2:$A$121,1)),"ABCDE"))*(MID($D360,'Cevap Anahtarı'!$A$2:$A$121,1)&lt;&gt;'Cevap Anahtarı'!$C$2:$C$121)))</f>
        <v/>
      </c>
      <c r="J360" s="15">
        <f>IF($B360="","",ROUND(H360-IF(Ayarlar!$B$6&gt;0,I360/Ayarlar!$B$6,0),2))</f>
        <v/>
      </c>
      <c r="K360" s="14">
        <f>IF($B360="","",SUMPRODUCT(('Cevap Anahtarı'!$B$2:$B$121=K$2)*('Cevap Anahtarı'!$C$2:$C$121&lt;&gt;"")*(MID($D360,'Cevap Anahtarı'!$A$2:$A$121,1)='Cevap Anahtarı'!$C$2:$C$121)))</f>
        <v/>
      </c>
      <c r="L360" s="14">
        <f>IF($B360="","",SUMPRODUCT(('Cevap Anahtarı'!$B$2:$B$121=K$2)*('Cevap Anahtarı'!$C$2:$C$121&lt;&gt;"")*(MID($D360,'Cevap Anahtarı'!$A$2:$A$121,1)&lt;&gt;"")*ISNUMBER(FIND(UPPER(MID($D360,'Cevap Anahtarı'!$A$2:$A$121,1)),"ABCDE"))*(MID($D360,'Cevap Anahtarı'!$A$2:$A$121,1)&lt;&gt;'Cevap Anahtarı'!$C$2:$C$121)))</f>
        <v/>
      </c>
      <c r="M360" s="15">
        <f>IF($B360="","",ROUND(K360-IF(Ayarlar!$B$6&gt;0,L360/Ayarlar!$B$6,0),2))</f>
        <v/>
      </c>
      <c r="N360" s="14">
        <f>IF($B360="","",SUMPRODUCT(('Cevap Anahtarı'!$B$2:$B$121=N$2)*('Cevap Anahtarı'!$C$2:$C$121&lt;&gt;"")*(MID($D360,'Cevap Anahtarı'!$A$2:$A$121,1)='Cevap Anahtarı'!$C$2:$C$121)))</f>
        <v/>
      </c>
      <c r="O360" s="14">
        <f>IF($B360="","",SUMPRODUCT(('Cevap Anahtarı'!$B$2:$B$121=N$2)*('Cevap Anahtarı'!$C$2:$C$121&lt;&gt;"")*(MID($D360,'Cevap Anahtarı'!$A$2:$A$121,1)&lt;&gt;"")*ISNUMBER(FIND(UPPER(MID($D360,'Cevap Anahtarı'!$A$2:$A$121,1)),"ABCDE"))*(MID($D360,'Cevap Anahtarı'!$A$2:$A$121,1)&lt;&gt;'Cevap Anahtarı'!$C$2:$C$121)))</f>
        <v/>
      </c>
      <c r="P360" s="15">
        <f>IF($B360="","",ROUND(N360-IF(Ayarlar!$B$6&gt;0,O360/Ayarlar!$B$6,0),2))</f>
        <v/>
      </c>
      <c r="Q360" s="14">
        <f>IF($B360="","",SUMPRODUCT(('Cevap Anahtarı'!$B$2:$B$121=Q$2)*('Cevap Anahtarı'!$C$2:$C$121&lt;&gt;"")*(MID($D360,'Cevap Anahtarı'!$A$2:$A$121,1)='Cevap Anahtarı'!$C$2:$C$121)))</f>
        <v/>
      </c>
      <c r="R360" s="14">
        <f>IF($B360="","",SUMPRODUCT(('Cevap Anahtarı'!$B$2:$B$121=Q$2)*('Cevap Anahtarı'!$C$2:$C$121&lt;&gt;"")*(MID($D360,'Cevap Anahtarı'!$A$2:$A$121,1)&lt;&gt;"")*ISNUMBER(FIND(UPPER(MID($D360,'Cevap Anahtarı'!$A$2:$A$121,1)),"ABCDE"))*(MID($D360,'Cevap Anahtarı'!$A$2:$A$121,1)&lt;&gt;'Cevap Anahtarı'!$C$2:$C$121)))</f>
        <v/>
      </c>
      <c r="S360" s="15">
        <f>IF($B360="","",ROUND(Q360-IF(Ayarlar!$B$6&gt;0,R360/Ayarlar!$B$6,0),2))</f>
        <v/>
      </c>
      <c r="T360" s="14">
        <f>IF($B360="","",SUMPRODUCT(('Cevap Anahtarı'!$B$2:$B$121=T$2)*('Cevap Anahtarı'!$C$2:$C$121&lt;&gt;"")*(MID($D360,'Cevap Anahtarı'!$A$2:$A$121,1)='Cevap Anahtarı'!$C$2:$C$121)))</f>
        <v/>
      </c>
      <c r="U360" s="14">
        <f>IF($B360="","",SUMPRODUCT(('Cevap Anahtarı'!$B$2:$B$121=T$2)*('Cevap Anahtarı'!$C$2:$C$121&lt;&gt;"")*(MID($D360,'Cevap Anahtarı'!$A$2:$A$121,1)&lt;&gt;"")*ISNUMBER(FIND(UPPER(MID($D360,'Cevap Anahtarı'!$A$2:$A$121,1)),"ABCDE"))*(MID($D360,'Cevap Anahtarı'!$A$2:$A$121,1)&lt;&gt;'Cevap Anahtarı'!$C$2:$C$121)))</f>
        <v/>
      </c>
      <c r="V360" s="15">
        <f>IF($B360="","",ROUND(T360-IF(Ayarlar!$B$6&gt;0,U360/Ayarlar!$B$6,0),2))</f>
        <v/>
      </c>
      <c r="W360" s="15">
        <f>IF($B360="","",G360+J360+M360+P360+S360+V360)</f>
        <v/>
      </c>
      <c r="X360" s="14">
        <f>IF($B360="","",RANK(W360,$W$4:$W$503))</f>
        <v/>
      </c>
    </row>
    <row r="361">
      <c r="E361" s="14">
        <f>IF($B361="","",SUMPRODUCT(('Cevap Anahtarı'!$B$2:$B$121=E$2)*('Cevap Anahtarı'!$C$2:$C$121&lt;&gt;"")*(MID($D361,'Cevap Anahtarı'!$A$2:$A$121,1)='Cevap Anahtarı'!$C$2:$C$121)))</f>
        <v/>
      </c>
      <c r="F361" s="14">
        <f>IF($B361="","",SUMPRODUCT(('Cevap Anahtarı'!$B$2:$B$121=E$2)*('Cevap Anahtarı'!$C$2:$C$121&lt;&gt;"")*(MID($D361,'Cevap Anahtarı'!$A$2:$A$121,1)&lt;&gt;"")*ISNUMBER(FIND(UPPER(MID($D361,'Cevap Anahtarı'!$A$2:$A$121,1)),"ABCDE"))*(MID($D361,'Cevap Anahtarı'!$A$2:$A$121,1)&lt;&gt;'Cevap Anahtarı'!$C$2:$C$121)))</f>
        <v/>
      </c>
      <c r="G361" s="15">
        <f>IF($B361="","",ROUND(E361-IF(Ayarlar!$B$6&gt;0,F361/Ayarlar!$B$6,0),2))</f>
        <v/>
      </c>
      <c r="H361" s="14">
        <f>IF($B361="","",SUMPRODUCT(('Cevap Anahtarı'!$B$2:$B$121=H$2)*('Cevap Anahtarı'!$C$2:$C$121&lt;&gt;"")*(MID($D361,'Cevap Anahtarı'!$A$2:$A$121,1)='Cevap Anahtarı'!$C$2:$C$121)))</f>
        <v/>
      </c>
      <c r="I361" s="14">
        <f>IF($B361="","",SUMPRODUCT(('Cevap Anahtarı'!$B$2:$B$121=H$2)*('Cevap Anahtarı'!$C$2:$C$121&lt;&gt;"")*(MID($D361,'Cevap Anahtarı'!$A$2:$A$121,1)&lt;&gt;"")*ISNUMBER(FIND(UPPER(MID($D361,'Cevap Anahtarı'!$A$2:$A$121,1)),"ABCDE"))*(MID($D361,'Cevap Anahtarı'!$A$2:$A$121,1)&lt;&gt;'Cevap Anahtarı'!$C$2:$C$121)))</f>
        <v/>
      </c>
      <c r="J361" s="15">
        <f>IF($B361="","",ROUND(H361-IF(Ayarlar!$B$6&gt;0,I361/Ayarlar!$B$6,0),2))</f>
        <v/>
      </c>
      <c r="K361" s="14">
        <f>IF($B361="","",SUMPRODUCT(('Cevap Anahtarı'!$B$2:$B$121=K$2)*('Cevap Anahtarı'!$C$2:$C$121&lt;&gt;"")*(MID($D361,'Cevap Anahtarı'!$A$2:$A$121,1)='Cevap Anahtarı'!$C$2:$C$121)))</f>
        <v/>
      </c>
      <c r="L361" s="14">
        <f>IF($B361="","",SUMPRODUCT(('Cevap Anahtarı'!$B$2:$B$121=K$2)*('Cevap Anahtarı'!$C$2:$C$121&lt;&gt;"")*(MID($D361,'Cevap Anahtarı'!$A$2:$A$121,1)&lt;&gt;"")*ISNUMBER(FIND(UPPER(MID($D361,'Cevap Anahtarı'!$A$2:$A$121,1)),"ABCDE"))*(MID($D361,'Cevap Anahtarı'!$A$2:$A$121,1)&lt;&gt;'Cevap Anahtarı'!$C$2:$C$121)))</f>
        <v/>
      </c>
      <c r="M361" s="15">
        <f>IF($B361="","",ROUND(K361-IF(Ayarlar!$B$6&gt;0,L361/Ayarlar!$B$6,0),2))</f>
        <v/>
      </c>
      <c r="N361" s="14">
        <f>IF($B361="","",SUMPRODUCT(('Cevap Anahtarı'!$B$2:$B$121=N$2)*('Cevap Anahtarı'!$C$2:$C$121&lt;&gt;"")*(MID($D361,'Cevap Anahtarı'!$A$2:$A$121,1)='Cevap Anahtarı'!$C$2:$C$121)))</f>
        <v/>
      </c>
      <c r="O361" s="14">
        <f>IF($B361="","",SUMPRODUCT(('Cevap Anahtarı'!$B$2:$B$121=N$2)*('Cevap Anahtarı'!$C$2:$C$121&lt;&gt;"")*(MID($D361,'Cevap Anahtarı'!$A$2:$A$121,1)&lt;&gt;"")*ISNUMBER(FIND(UPPER(MID($D361,'Cevap Anahtarı'!$A$2:$A$121,1)),"ABCDE"))*(MID($D361,'Cevap Anahtarı'!$A$2:$A$121,1)&lt;&gt;'Cevap Anahtarı'!$C$2:$C$121)))</f>
        <v/>
      </c>
      <c r="P361" s="15">
        <f>IF($B361="","",ROUND(N361-IF(Ayarlar!$B$6&gt;0,O361/Ayarlar!$B$6,0),2))</f>
        <v/>
      </c>
      <c r="Q361" s="14">
        <f>IF($B361="","",SUMPRODUCT(('Cevap Anahtarı'!$B$2:$B$121=Q$2)*('Cevap Anahtarı'!$C$2:$C$121&lt;&gt;"")*(MID($D361,'Cevap Anahtarı'!$A$2:$A$121,1)='Cevap Anahtarı'!$C$2:$C$121)))</f>
        <v/>
      </c>
      <c r="R361" s="14">
        <f>IF($B361="","",SUMPRODUCT(('Cevap Anahtarı'!$B$2:$B$121=Q$2)*('Cevap Anahtarı'!$C$2:$C$121&lt;&gt;"")*(MID($D361,'Cevap Anahtarı'!$A$2:$A$121,1)&lt;&gt;"")*ISNUMBER(FIND(UPPER(MID($D361,'Cevap Anahtarı'!$A$2:$A$121,1)),"ABCDE"))*(MID($D361,'Cevap Anahtarı'!$A$2:$A$121,1)&lt;&gt;'Cevap Anahtarı'!$C$2:$C$121)))</f>
        <v/>
      </c>
      <c r="S361" s="15">
        <f>IF($B361="","",ROUND(Q361-IF(Ayarlar!$B$6&gt;0,R361/Ayarlar!$B$6,0),2))</f>
        <v/>
      </c>
      <c r="T361" s="14">
        <f>IF($B361="","",SUMPRODUCT(('Cevap Anahtarı'!$B$2:$B$121=T$2)*('Cevap Anahtarı'!$C$2:$C$121&lt;&gt;"")*(MID($D361,'Cevap Anahtarı'!$A$2:$A$121,1)='Cevap Anahtarı'!$C$2:$C$121)))</f>
        <v/>
      </c>
      <c r="U361" s="14">
        <f>IF($B361="","",SUMPRODUCT(('Cevap Anahtarı'!$B$2:$B$121=T$2)*('Cevap Anahtarı'!$C$2:$C$121&lt;&gt;"")*(MID($D361,'Cevap Anahtarı'!$A$2:$A$121,1)&lt;&gt;"")*ISNUMBER(FIND(UPPER(MID($D361,'Cevap Anahtarı'!$A$2:$A$121,1)),"ABCDE"))*(MID($D361,'Cevap Anahtarı'!$A$2:$A$121,1)&lt;&gt;'Cevap Anahtarı'!$C$2:$C$121)))</f>
        <v/>
      </c>
      <c r="V361" s="15">
        <f>IF($B361="","",ROUND(T361-IF(Ayarlar!$B$6&gt;0,U361/Ayarlar!$B$6,0),2))</f>
        <v/>
      </c>
      <c r="W361" s="15">
        <f>IF($B361="","",G361+J361+M361+P361+S361+V361)</f>
        <v/>
      </c>
      <c r="X361" s="14">
        <f>IF($B361="","",RANK(W361,$W$4:$W$503))</f>
        <v/>
      </c>
    </row>
    <row r="362">
      <c r="E362" s="14">
        <f>IF($B362="","",SUMPRODUCT(('Cevap Anahtarı'!$B$2:$B$121=E$2)*('Cevap Anahtarı'!$C$2:$C$121&lt;&gt;"")*(MID($D362,'Cevap Anahtarı'!$A$2:$A$121,1)='Cevap Anahtarı'!$C$2:$C$121)))</f>
        <v/>
      </c>
      <c r="F362" s="14">
        <f>IF($B362="","",SUMPRODUCT(('Cevap Anahtarı'!$B$2:$B$121=E$2)*('Cevap Anahtarı'!$C$2:$C$121&lt;&gt;"")*(MID($D362,'Cevap Anahtarı'!$A$2:$A$121,1)&lt;&gt;"")*ISNUMBER(FIND(UPPER(MID($D362,'Cevap Anahtarı'!$A$2:$A$121,1)),"ABCDE"))*(MID($D362,'Cevap Anahtarı'!$A$2:$A$121,1)&lt;&gt;'Cevap Anahtarı'!$C$2:$C$121)))</f>
        <v/>
      </c>
      <c r="G362" s="15">
        <f>IF($B362="","",ROUND(E362-IF(Ayarlar!$B$6&gt;0,F362/Ayarlar!$B$6,0),2))</f>
        <v/>
      </c>
      <c r="H362" s="14">
        <f>IF($B362="","",SUMPRODUCT(('Cevap Anahtarı'!$B$2:$B$121=H$2)*('Cevap Anahtarı'!$C$2:$C$121&lt;&gt;"")*(MID($D362,'Cevap Anahtarı'!$A$2:$A$121,1)='Cevap Anahtarı'!$C$2:$C$121)))</f>
        <v/>
      </c>
      <c r="I362" s="14">
        <f>IF($B362="","",SUMPRODUCT(('Cevap Anahtarı'!$B$2:$B$121=H$2)*('Cevap Anahtarı'!$C$2:$C$121&lt;&gt;"")*(MID($D362,'Cevap Anahtarı'!$A$2:$A$121,1)&lt;&gt;"")*ISNUMBER(FIND(UPPER(MID($D362,'Cevap Anahtarı'!$A$2:$A$121,1)),"ABCDE"))*(MID($D362,'Cevap Anahtarı'!$A$2:$A$121,1)&lt;&gt;'Cevap Anahtarı'!$C$2:$C$121)))</f>
        <v/>
      </c>
      <c r="J362" s="15">
        <f>IF($B362="","",ROUND(H362-IF(Ayarlar!$B$6&gt;0,I362/Ayarlar!$B$6,0),2))</f>
        <v/>
      </c>
      <c r="K362" s="14">
        <f>IF($B362="","",SUMPRODUCT(('Cevap Anahtarı'!$B$2:$B$121=K$2)*('Cevap Anahtarı'!$C$2:$C$121&lt;&gt;"")*(MID($D362,'Cevap Anahtarı'!$A$2:$A$121,1)='Cevap Anahtarı'!$C$2:$C$121)))</f>
        <v/>
      </c>
      <c r="L362" s="14">
        <f>IF($B362="","",SUMPRODUCT(('Cevap Anahtarı'!$B$2:$B$121=K$2)*('Cevap Anahtarı'!$C$2:$C$121&lt;&gt;"")*(MID($D362,'Cevap Anahtarı'!$A$2:$A$121,1)&lt;&gt;"")*ISNUMBER(FIND(UPPER(MID($D362,'Cevap Anahtarı'!$A$2:$A$121,1)),"ABCDE"))*(MID($D362,'Cevap Anahtarı'!$A$2:$A$121,1)&lt;&gt;'Cevap Anahtarı'!$C$2:$C$121)))</f>
        <v/>
      </c>
      <c r="M362" s="15">
        <f>IF($B362="","",ROUND(K362-IF(Ayarlar!$B$6&gt;0,L362/Ayarlar!$B$6,0),2))</f>
        <v/>
      </c>
      <c r="N362" s="14">
        <f>IF($B362="","",SUMPRODUCT(('Cevap Anahtarı'!$B$2:$B$121=N$2)*('Cevap Anahtarı'!$C$2:$C$121&lt;&gt;"")*(MID($D362,'Cevap Anahtarı'!$A$2:$A$121,1)='Cevap Anahtarı'!$C$2:$C$121)))</f>
        <v/>
      </c>
      <c r="O362" s="14">
        <f>IF($B362="","",SUMPRODUCT(('Cevap Anahtarı'!$B$2:$B$121=N$2)*('Cevap Anahtarı'!$C$2:$C$121&lt;&gt;"")*(MID($D362,'Cevap Anahtarı'!$A$2:$A$121,1)&lt;&gt;"")*ISNUMBER(FIND(UPPER(MID($D362,'Cevap Anahtarı'!$A$2:$A$121,1)),"ABCDE"))*(MID($D362,'Cevap Anahtarı'!$A$2:$A$121,1)&lt;&gt;'Cevap Anahtarı'!$C$2:$C$121)))</f>
        <v/>
      </c>
      <c r="P362" s="15">
        <f>IF($B362="","",ROUND(N362-IF(Ayarlar!$B$6&gt;0,O362/Ayarlar!$B$6,0),2))</f>
        <v/>
      </c>
      <c r="Q362" s="14">
        <f>IF($B362="","",SUMPRODUCT(('Cevap Anahtarı'!$B$2:$B$121=Q$2)*('Cevap Anahtarı'!$C$2:$C$121&lt;&gt;"")*(MID($D362,'Cevap Anahtarı'!$A$2:$A$121,1)='Cevap Anahtarı'!$C$2:$C$121)))</f>
        <v/>
      </c>
      <c r="R362" s="14">
        <f>IF($B362="","",SUMPRODUCT(('Cevap Anahtarı'!$B$2:$B$121=Q$2)*('Cevap Anahtarı'!$C$2:$C$121&lt;&gt;"")*(MID($D362,'Cevap Anahtarı'!$A$2:$A$121,1)&lt;&gt;"")*ISNUMBER(FIND(UPPER(MID($D362,'Cevap Anahtarı'!$A$2:$A$121,1)),"ABCDE"))*(MID($D362,'Cevap Anahtarı'!$A$2:$A$121,1)&lt;&gt;'Cevap Anahtarı'!$C$2:$C$121)))</f>
        <v/>
      </c>
      <c r="S362" s="15">
        <f>IF($B362="","",ROUND(Q362-IF(Ayarlar!$B$6&gt;0,R362/Ayarlar!$B$6,0),2))</f>
        <v/>
      </c>
      <c r="T362" s="14">
        <f>IF($B362="","",SUMPRODUCT(('Cevap Anahtarı'!$B$2:$B$121=T$2)*('Cevap Anahtarı'!$C$2:$C$121&lt;&gt;"")*(MID($D362,'Cevap Anahtarı'!$A$2:$A$121,1)='Cevap Anahtarı'!$C$2:$C$121)))</f>
        <v/>
      </c>
      <c r="U362" s="14">
        <f>IF($B362="","",SUMPRODUCT(('Cevap Anahtarı'!$B$2:$B$121=T$2)*('Cevap Anahtarı'!$C$2:$C$121&lt;&gt;"")*(MID($D362,'Cevap Anahtarı'!$A$2:$A$121,1)&lt;&gt;"")*ISNUMBER(FIND(UPPER(MID($D362,'Cevap Anahtarı'!$A$2:$A$121,1)),"ABCDE"))*(MID($D362,'Cevap Anahtarı'!$A$2:$A$121,1)&lt;&gt;'Cevap Anahtarı'!$C$2:$C$121)))</f>
        <v/>
      </c>
      <c r="V362" s="15">
        <f>IF($B362="","",ROUND(T362-IF(Ayarlar!$B$6&gt;0,U362/Ayarlar!$B$6,0),2))</f>
        <v/>
      </c>
      <c r="W362" s="15">
        <f>IF($B362="","",G362+J362+M362+P362+S362+V362)</f>
        <v/>
      </c>
      <c r="X362" s="14">
        <f>IF($B362="","",RANK(W362,$W$4:$W$503))</f>
        <v/>
      </c>
    </row>
    <row r="363">
      <c r="E363" s="14">
        <f>IF($B363="","",SUMPRODUCT(('Cevap Anahtarı'!$B$2:$B$121=E$2)*('Cevap Anahtarı'!$C$2:$C$121&lt;&gt;"")*(MID($D363,'Cevap Anahtarı'!$A$2:$A$121,1)='Cevap Anahtarı'!$C$2:$C$121)))</f>
        <v/>
      </c>
      <c r="F363" s="14">
        <f>IF($B363="","",SUMPRODUCT(('Cevap Anahtarı'!$B$2:$B$121=E$2)*('Cevap Anahtarı'!$C$2:$C$121&lt;&gt;"")*(MID($D363,'Cevap Anahtarı'!$A$2:$A$121,1)&lt;&gt;"")*ISNUMBER(FIND(UPPER(MID($D363,'Cevap Anahtarı'!$A$2:$A$121,1)),"ABCDE"))*(MID($D363,'Cevap Anahtarı'!$A$2:$A$121,1)&lt;&gt;'Cevap Anahtarı'!$C$2:$C$121)))</f>
        <v/>
      </c>
      <c r="G363" s="15">
        <f>IF($B363="","",ROUND(E363-IF(Ayarlar!$B$6&gt;0,F363/Ayarlar!$B$6,0),2))</f>
        <v/>
      </c>
      <c r="H363" s="14">
        <f>IF($B363="","",SUMPRODUCT(('Cevap Anahtarı'!$B$2:$B$121=H$2)*('Cevap Anahtarı'!$C$2:$C$121&lt;&gt;"")*(MID($D363,'Cevap Anahtarı'!$A$2:$A$121,1)='Cevap Anahtarı'!$C$2:$C$121)))</f>
        <v/>
      </c>
      <c r="I363" s="14">
        <f>IF($B363="","",SUMPRODUCT(('Cevap Anahtarı'!$B$2:$B$121=H$2)*('Cevap Anahtarı'!$C$2:$C$121&lt;&gt;"")*(MID($D363,'Cevap Anahtarı'!$A$2:$A$121,1)&lt;&gt;"")*ISNUMBER(FIND(UPPER(MID($D363,'Cevap Anahtarı'!$A$2:$A$121,1)),"ABCDE"))*(MID($D363,'Cevap Anahtarı'!$A$2:$A$121,1)&lt;&gt;'Cevap Anahtarı'!$C$2:$C$121)))</f>
        <v/>
      </c>
      <c r="J363" s="15">
        <f>IF($B363="","",ROUND(H363-IF(Ayarlar!$B$6&gt;0,I363/Ayarlar!$B$6,0),2))</f>
        <v/>
      </c>
      <c r="K363" s="14">
        <f>IF($B363="","",SUMPRODUCT(('Cevap Anahtarı'!$B$2:$B$121=K$2)*('Cevap Anahtarı'!$C$2:$C$121&lt;&gt;"")*(MID($D363,'Cevap Anahtarı'!$A$2:$A$121,1)='Cevap Anahtarı'!$C$2:$C$121)))</f>
        <v/>
      </c>
      <c r="L363" s="14">
        <f>IF($B363="","",SUMPRODUCT(('Cevap Anahtarı'!$B$2:$B$121=K$2)*('Cevap Anahtarı'!$C$2:$C$121&lt;&gt;"")*(MID($D363,'Cevap Anahtarı'!$A$2:$A$121,1)&lt;&gt;"")*ISNUMBER(FIND(UPPER(MID($D363,'Cevap Anahtarı'!$A$2:$A$121,1)),"ABCDE"))*(MID($D363,'Cevap Anahtarı'!$A$2:$A$121,1)&lt;&gt;'Cevap Anahtarı'!$C$2:$C$121)))</f>
        <v/>
      </c>
      <c r="M363" s="15">
        <f>IF($B363="","",ROUND(K363-IF(Ayarlar!$B$6&gt;0,L363/Ayarlar!$B$6,0),2))</f>
        <v/>
      </c>
      <c r="N363" s="14">
        <f>IF($B363="","",SUMPRODUCT(('Cevap Anahtarı'!$B$2:$B$121=N$2)*('Cevap Anahtarı'!$C$2:$C$121&lt;&gt;"")*(MID($D363,'Cevap Anahtarı'!$A$2:$A$121,1)='Cevap Anahtarı'!$C$2:$C$121)))</f>
        <v/>
      </c>
      <c r="O363" s="14">
        <f>IF($B363="","",SUMPRODUCT(('Cevap Anahtarı'!$B$2:$B$121=N$2)*('Cevap Anahtarı'!$C$2:$C$121&lt;&gt;"")*(MID($D363,'Cevap Anahtarı'!$A$2:$A$121,1)&lt;&gt;"")*ISNUMBER(FIND(UPPER(MID($D363,'Cevap Anahtarı'!$A$2:$A$121,1)),"ABCDE"))*(MID($D363,'Cevap Anahtarı'!$A$2:$A$121,1)&lt;&gt;'Cevap Anahtarı'!$C$2:$C$121)))</f>
        <v/>
      </c>
      <c r="P363" s="15">
        <f>IF($B363="","",ROUND(N363-IF(Ayarlar!$B$6&gt;0,O363/Ayarlar!$B$6,0),2))</f>
        <v/>
      </c>
      <c r="Q363" s="14">
        <f>IF($B363="","",SUMPRODUCT(('Cevap Anahtarı'!$B$2:$B$121=Q$2)*('Cevap Anahtarı'!$C$2:$C$121&lt;&gt;"")*(MID($D363,'Cevap Anahtarı'!$A$2:$A$121,1)='Cevap Anahtarı'!$C$2:$C$121)))</f>
        <v/>
      </c>
      <c r="R363" s="14">
        <f>IF($B363="","",SUMPRODUCT(('Cevap Anahtarı'!$B$2:$B$121=Q$2)*('Cevap Anahtarı'!$C$2:$C$121&lt;&gt;"")*(MID($D363,'Cevap Anahtarı'!$A$2:$A$121,1)&lt;&gt;"")*ISNUMBER(FIND(UPPER(MID($D363,'Cevap Anahtarı'!$A$2:$A$121,1)),"ABCDE"))*(MID($D363,'Cevap Anahtarı'!$A$2:$A$121,1)&lt;&gt;'Cevap Anahtarı'!$C$2:$C$121)))</f>
        <v/>
      </c>
      <c r="S363" s="15">
        <f>IF($B363="","",ROUND(Q363-IF(Ayarlar!$B$6&gt;0,R363/Ayarlar!$B$6,0),2))</f>
        <v/>
      </c>
      <c r="T363" s="14">
        <f>IF($B363="","",SUMPRODUCT(('Cevap Anahtarı'!$B$2:$B$121=T$2)*('Cevap Anahtarı'!$C$2:$C$121&lt;&gt;"")*(MID($D363,'Cevap Anahtarı'!$A$2:$A$121,1)='Cevap Anahtarı'!$C$2:$C$121)))</f>
        <v/>
      </c>
      <c r="U363" s="14">
        <f>IF($B363="","",SUMPRODUCT(('Cevap Anahtarı'!$B$2:$B$121=T$2)*('Cevap Anahtarı'!$C$2:$C$121&lt;&gt;"")*(MID($D363,'Cevap Anahtarı'!$A$2:$A$121,1)&lt;&gt;"")*ISNUMBER(FIND(UPPER(MID($D363,'Cevap Anahtarı'!$A$2:$A$121,1)),"ABCDE"))*(MID($D363,'Cevap Anahtarı'!$A$2:$A$121,1)&lt;&gt;'Cevap Anahtarı'!$C$2:$C$121)))</f>
        <v/>
      </c>
      <c r="V363" s="15">
        <f>IF($B363="","",ROUND(T363-IF(Ayarlar!$B$6&gt;0,U363/Ayarlar!$B$6,0),2))</f>
        <v/>
      </c>
      <c r="W363" s="15">
        <f>IF($B363="","",G363+J363+M363+P363+S363+V363)</f>
        <v/>
      </c>
      <c r="X363" s="14">
        <f>IF($B363="","",RANK(W363,$W$4:$W$503))</f>
        <v/>
      </c>
    </row>
    <row r="364">
      <c r="E364" s="14">
        <f>IF($B364="","",SUMPRODUCT(('Cevap Anahtarı'!$B$2:$B$121=E$2)*('Cevap Anahtarı'!$C$2:$C$121&lt;&gt;"")*(MID($D364,'Cevap Anahtarı'!$A$2:$A$121,1)='Cevap Anahtarı'!$C$2:$C$121)))</f>
        <v/>
      </c>
      <c r="F364" s="14">
        <f>IF($B364="","",SUMPRODUCT(('Cevap Anahtarı'!$B$2:$B$121=E$2)*('Cevap Anahtarı'!$C$2:$C$121&lt;&gt;"")*(MID($D364,'Cevap Anahtarı'!$A$2:$A$121,1)&lt;&gt;"")*ISNUMBER(FIND(UPPER(MID($D364,'Cevap Anahtarı'!$A$2:$A$121,1)),"ABCDE"))*(MID($D364,'Cevap Anahtarı'!$A$2:$A$121,1)&lt;&gt;'Cevap Anahtarı'!$C$2:$C$121)))</f>
        <v/>
      </c>
      <c r="G364" s="15">
        <f>IF($B364="","",ROUND(E364-IF(Ayarlar!$B$6&gt;0,F364/Ayarlar!$B$6,0),2))</f>
        <v/>
      </c>
      <c r="H364" s="14">
        <f>IF($B364="","",SUMPRODUCT(('Cevap Anahtarı'!$B$2:$B$121=H$2)*('Cevap Anahtarı'!$C$2:$C$121&lt;&gt;"")*(MID($D364,'Cevap Anahtarı'!$A$2:$A$121,1)='Cevap Anahtarı'!$C$2:$C$121)))</f>
        <v/>
      </c>
      <c r="I364" s="14">
        <f>IF($B364="","",SUMPRODUCT(('Cevap Anahtarı'!$B$2:$B$121=H$2)*('Cevap Anahtarı'!$C$2:$C$121&lt;&gt;"")*(MID($D364,'Cevap Anahtarı'!$A$2:$A$121,1)&lt;&gt;"")*ISNUMBER(FIND(UPPER(MID($D364,'Cevap Anahtarı'!$A$2:$A$121,1)),"ABCDE"))*(MID($D364,'Cevap Anahtarı'!$A$2:$A$121,1)&lt;&gt;'Cevap Anahtarı'!$C$2:$C$121)))</f>
        <v/>
      </c>
      <c r="J364" s="15">
        <f>IF($B364="","",ROUND(H364-IF(Ayarlar!$B$6&gt;0,I364/Ayarlar!$B$6,0),2))</f>
        <v/>
      </c>
      <c r="K364" s="14">
        <f>IF($B364="","",SUMPRODUCT(('Cevap Anahtarı'!$B$2:$B$121=K$2)*('Cevap Anahtarı'!$C$2:$C$121&lt;&gt;"")*(MID($D364,'Cevap Anahtarı'!$A$2:$A$121,1)='Cevap Anahtarı'!$C$2:$C$121)))</f>
        <v/>
      </c>
      <c r="L364" s="14">
        <f>IF($B364="","",SUMPRODUCT(('Cevap Anahtarı'!$B$2:$B$121=K$2)*('Cevap Anahtarı'!$C$2:$C$121&lt;&gt;"")*(MID($D364,'Cevap Anahtarı'!$A$2:$A$121,1)&lt;&gt;"")*ISNUMBER(FIND(UPPER(MID($D364,'Cevap Anahtarı'!$A$2:$A$121,1)),"ABCDE"))*(MID($D364,'Cevap Anahtarı'!$A$2:$A$121,1)&lt;&gt;'Cevap Anahtarı'!$C$2:$C$121)))</f>
        <v/>
      </c>
      <c r="M364" s="15">
        <f>IF($B364="","",ROUND(K364-IF(Ayarlar!$B$6&gt;0,L364/Ayarlar!$B$6,0),2))</f>
        <v/>
      </c>
      <c r="N364" s="14">
        <f>IF($B364="","",SUMPRODUCT(('Cevap Anahtarı'!$B$2:$B$121=N$2)*('Cevap Anahtarı'!$C$2:$C$121&lt;&gt;"")*(MID($D364,'Cevap Anahtarı'!$A$2:$A$121,1)='Cevap Anahtarı'!$C$2:$C$121)))</f>
        <v/>
      </c>
      <c r="O364" s="14">
        <f>IF($B364="","",SUMPRODUCT(('Cevap Anahtarı'!$B$2:$B$121=N$2)*('Cevap Anahtarı'!$C$2:$C$121&lt;&gt;"")*(MID($D364,'Cevap Anahtarı'!$A$2:$A$121,1)&lt;&gt;"")*ISNUMBER(FIND(UPPER(MID($D364,'Cevap Anahtarı'!$A$2:$A$121,1)),"ABCDE"))*(MID($D364,'Cevap Anahtarı'!$A$2:$A$121,1)&lt;&gt;'Cevap Anahtarı'!$C$2:$C$121)))</f>
        <v/>
      </c>
      <c r="P364" s="15">
        <f>IF($B364="","",ROUND(N364-IF(Ayarlar!$B$6&gt;0,O364/Ayarlar!$B$6,0),2))</f>
        <v/>
      </c>
      <c r="Q364" s="14">
        <f>IF($B364="","",SUMPRODUCT(('Cevap Anahtarı'!$B$2:$B$121=Q$2)*('Cevap Anahtarı'!$C$2:$C$121&lt;&gt;"")*(MID($D364,'Cevap Anahtarı'!$A$2:$A$121,1)='Cevap Anahtarı'!$C$2:$C$121)))</f>
        <v/>
      </c>
      <c r="R364" s="14">
        <f>IF($B364="","",SUMPRODUCT(('Cevap Anahtarı'!$B$2:$B$121=Q$2)*('Cevap Anahtarı'!$C$2:$C$121&lt;&gt;"")*(MID($D364,'Cevap Anahtarı'!$A$2:$A$121,1)&lt;&gt;"")*ISNUMBER(FIND(UPPER(MID($D364,'Cevap Anahtarı'!$A$2:$A$121,1)),"ABCDE"))*(MID($D364,'Cevap Anahtarı'!$A$2:$A$121,1)&lt;&gt;'Cevap Anahtarı'!$C$2:$C$121)))</f>
        <v/>
      </c>
      <c r="S364" s="15">
        <f>IF($B364="","",ROUND(Q364-IF(Ayarlar!$B$6&gt;0,R364/Ayarlar!$B$6,0),2))</f>
        <v/>
      </c>
      <c r="T364" s="14">
        <f>IF($B364="","",SUMPRODUCT(('Cevap Anahtarı'!$B$2:$B$121=T$2)*('Cevap Anahtarı'!$C$2:$C$121&lt;&gt;"")*(MID($D364,'Cevap Anahtarı'!$A$2:$A$121,1)='Cevap Anahtarı'!$C$2:$C$121)))</f>
        <v/>
      </c>
      <c r="U364" s="14">
        <f>IF($B364="","",SUMPRODUCT(('Cevap Anahtarı'!$B$2:$B$121=T$2)*('Cevap Anahtarı'!$C$2:$C$121&lt;&gt;"")*(MID($D364,'Cevap Anahtarı'!$A$2:$A$121,1)&lt;&gt;"")*ISNUMBER(FIND(UPPER(MID($D364,'Cevap Anahtarı'!$A$2:$A$121,1)),"ABCDE"))*(MID($D364,'Cevap Anahtarı'!$A$2:$A$121,1)&lt;&gt;'Cevap Anahtarı'!$C$2:$C$121)))</f>
        <v/>
      </c>
      <c r="V364" s="15">
        <f>IF($B364="","",ROUND(T364-IF(Ayarlar!$B$6&gt;0,U364/Ayarlar!$B$6,0),2))</f>
        <v/>
      </c>
      <c r="W364" s="15">
        <f>IF($B364="","",G364+J364+M364+P364+S364+V364)</f>
        <v/>
      </c>
      <c r="X364" s="14">
        <f>IF($B364="","",RANK(W364,$W$4:$W$503))</f>
        <v/>
      </c>
    </row>
    <row r="365">
      <c r="E365" s="14">
        <f>IF($B365="","",SUMPRODUCT(('Cevap Anahtarı'!$B$2:$B$121=E$2)*('Cevap Anahtarı'!$C$2:$C$121&lt;&gt;"")*(MID($D365,'Cevap Anahtarı'!$A$2:$A$121,1)='Cevap Anahtarı'!$C$2:$C$121)))</f>
        <v/>
      </c>
      <c r="F365" s="14">
        <f>IF($B365="","",SUMPRODUCT(('Cevap Anahtarı'!$B$2:$B$121=E$2)*('Cevap Anahtarı'!$C$2:$C$121&lt;&gt;"")*(MID($D365,'Cevap Anahtarı'!$A$2:$A$121,1)&lt;&gt;"")*ISNUMBER(FIND(UPPER(MID($D365,'Cevap Anahtarı'!$A$2:$A$121,1)),"ABCDE"))*(MID($D365,'Cevap Anahtarı'!$A$2:$A$121,1)&lt;&gt;'Cevap Anahtarı'!$C$2:$C$121)))</f>
        <v/>
      </c>
      <c r="G365" s="15">
        <f>IF($B365="","",ROUND(E365-IF(Ayarlar!$B$6&gt;0,F365/Ayarlar!$B$6,0),2))</f>
        <v/>
      </c>
      <c r="H365" s="14">
        <f>IF($B365="","",SUMPRODUCT(('Cevap Anahtarı'!$B$2:$B$121=H$2)*('Cevap Anahtarı'!$C$2:$C$121&lt;&gt;"")*(MID($D365,'Cevap Anahtarı'!$A$2:$A$121,1)='Cevap Anahtarı'!$C$2:$C$121)))</f>
        <v/>
      </c>
      <c r="I365" s="14">
        <f>IF($B365="","",SUMPRODUCT(('Cevap Anahtarı'!$B$2:$B$121=H$2)*('Cevap Anahtarı'!$C$2:$C$121&lt;&gt;"")*(MID($D365,'Cevap Anahtarı'!$A$2:$A$121,1)&lt;&gt;"")*ISNUMBER(FIND(UPPER(MID($D365,'Cevap Anahtarı'!$A$2:$A$121,1)),"ABCDE"))*(MID($D365,'Cevap Anahtarı'!$A$2:$A$121,1)&lt;&gt;'Cevap Anahtarı'!$C$2:$C$121)))</f>
        <v/>
      </c>
      <c r="J365" s="15">
        <f>IF($B365="","",ROUND(H365-IF(Ayarlar!$B$6&gt;0,I365/Ayarlar!$B$6,0),2))</f>
        <v/>
      </c>
      <c r="K365" s="14">
        <f>IF($B365="","",SUMPRODUCT(('Cevap Anahtarı'!$B$2:$B$121=K$2)*('Cevap Anahtarı'!$C$2:$C$121&lt;&gt;"")*(MID($D365,'Cevap Anahtarı'!$A$2:$A$121,1)='Cevap Anahtarı'!$C$2:$C$121)))</f>
        <v/>
      </c>
      <c r="L365" s="14">
        <f>IF($B365="","",SUMPRODUCT(('Cevap Anahtarı'!$B$2:$B$121=K$2)*('Cevap Anahtarı'!$C$2:$C$121&lt;&gt;"")*(MID($D365,'Cevap Anahtarı'!$A$2:$A$121,1)&lt;&gt;"")*ISNUMBER(FIND(UPPER(MID($D365,'Cevap Anahtarı'!$A$2:$A$121,1)),"ABCDE"))*(MID($D365,'Cevap Anahtarı'!$A$2:$A$121,1)&lt;&gt;'Cevap Anahtarı'!$C$2:$C$121)))</f>
        <v/>
      </c>
      <c r="M365" s="15">
        <f>IF($B365="","",ROUND(K365-IF(Ayarlar!$B$6&gt;0,L365/Ayarlar!$B$6,0),2))</f>
        <v/>
      </c>
      <c r="N365" s="14">
        <f>IF($B365="","",SUMPRODUCT(('Cevap Anahtarı'!$B$2:$B$121=N$2)*('Cevap Anahtarı'!$C$2:$C$121&lt;&gt;"")*(MID($D365,'Cevap Anahtarı'!$A$2:$A$121,1)='Cevap Anahtarı'!$C$2:$C$121)))</f>
        <v/>
      </c>
      <c r="O365" s="14">
        <f>IF($B365="","",SUMPRODUCT(('Cevap Anahtarı'!$B$2:$B$121=N$2)*('Cevap Anahtarı'!$C$2:$C$121&lt;&gt;"")*(MID($D365,'Cevap Anahtarı'!$A$2:$A$121,1)&lt;&gt;"")*ISNUMBER(FIND(UPPER(MID($D365,'Cevap Anahtarı'!$A$2:$A$121,1)),"ABCDE"))*(MID($D365,'Cevap Anahtarı'!$A$2:$A$121,1)&lt;&gt;'Cevap Anahtarı'!$C$2:$C$121)))</f>
        <v/>
      </c>
      <c r="P365" s="15">
        <f>IF($B365="","",ROUND(N365-IF(Ayarlar!$B$6&gt;0,O365/Ayarlar!$B$6,0),2))</f>
        <v/>
      </c>
      <c r="Q365" s="14">
        <f>IF($B365="","",SUMPRODUCT(('Cevap Anahtarı'!$B$2:$B$121=Q$2)*('Cevap Anahtarı'!$C$2:$C$121&lt;&gt;"")*(MID($D365,'Cevap Anahtarı'!$A$2:$A$121,1)='Cevap Anahtarı'!$C$2:$C$121)))</f>
        <v/>
      </c>
      <c r="R365" s="14">
        <f>IF($B365="","",SUMPRODUCT(('Cevap Anahtarı'!$B$2:$B$121=Q$2)*('Cevap Anahtarı'!$C$2:$C$121&lt;&gt;"")*(MID($D365,'Cevap Anahtarı'!$A$2:$A$121,1)&lt;&gt;"")*ISNUMBER(FIND(UPPER(MID($D365,'Cevap Anahtarı'!$A$2:$A$121,1)),"ABCDE"))*(MID($D365,'Cevap Anahtarı'!$A$2:$A$121,1)&lt;&gt;'Cevap Anahtarı'!$C$2:$C$121)))</f>
        <v/>
      </c>
      <c r="S365" s="15">
        <f>IF($B365="","",ROUND(Q365-IF(Ayarlar!$B$6&gt;0,R365/Ayarlar!$B$6,0),2))</f>
        <v/>
      </c>
      <c r="T365" s="14">
        <f>IF($B365="","",SUMPRODUCT(('Cevap Anahtarı'!$B$2:$B$121=T$2)*('Cevap Anahtarı'!$C$2:$C$121&lt;&gt;"")*(MID($D365,'Cevap Anahtarı'!$A$2:$A$121,1)='Cevap Anahtarı'!$C$2:$C$121)))</f>
        <v/>
      </c>
      <c r="U365" s="14">
        <f>IF($B365="","",SUMPRODUCT(('Cevap Anahtarı'!$B$2:$B$121=T$2)*('Cevap Anahtarı'!$C$2:$C$121&lt;&gt;"")*(MID($D365,'Cevap Anahtarı'!$A$2:$A$121,1)&lt;&gt;"")*ISNUMBER(FIND(UPPER(MID($D365,'Cevap Anahtarı'!$A$2:$A$121,1)),"ABCDE"))*(MID($D365,'Cevap Anahtarı'!$A$2:$A$121,1)&lt;&gt;'Cevap Anahtarı'!$C$2:$C$121)))</f>
        <v/>
      </c>
      <c r="V365" s="15">
        <f>IF($B365="","",ROUND(T365-IF(Ayarlar!$B$6&gt;0,U365/Ayarlar!$B$6,0),2))</f>
        <v/>
      </c>
      <c r="W365" s="15">
        <f>IF($B365="","",G365+J365+M365+P365+S365+V365)</f>
        <v/>
      </c>
      <c r="X365" s="14">
        <f>IF($B365="","",RANK(W365,$W$4:$W$503))</f>
        <v/>
      </c>
    </row>
    <row r="366">
      <c r="E366" s="14">
        <f>IF($B366="","",SUMPRODUCT(('Cevap Anahtarı'!$B$2:$B$121=E$2)*('Cevap Anahtarı'!$C$2:$C$121&lt;&gt;"")*(MID($D366,'Cevap Anahtarı'!$A$2:$A$121,1)='Cevap Anahtarı'!$C$2:$C$121)))</f>
        <v/>
      </c>
      <c r="F366" s="14">
        <f>IF($B366="","",SUMPRODUCT(('Cevap Anahtarı'!$B$2:$B$121=E$2)*('Cevap Anahtarı'!$C$2:$C$121&lt;&gt;"")*(MID($D366,'Cevap Anahtarı'!$A$2:$A$121,1)&lt;&gt;"")*ISNUMBER(FIND(UPPER(MID($D366,'Cevap Anahtarı'!$A$2:$A$121,1)),"ABCDE"))*(MID($D366,'Cevap Anahtarı'!$A$2:$A$121,1)&lt;&gt;'Cevap Anahtarı'!$C$2:$C$121)))</f>
        <v/>
      </c>
      <c r="G366" s="15">
        <f>IF($B366="","",ROUND(E366-IF(Ayarlar!$B$6&gt;0,F366/Ayarlar!$B$6,0),2))</f>
        <v/>
      </c>
      <c r="H366" s="14">
        <f>IF($B366="","",SUMPRODUCT(('Cevap Anahtarı'!$B$2:$B$121=H$2)*('Cevap Anahtarı'!$C$2:$C$121&lt;&gt;"")*(MID($D366,'Cevap Anahtarı'!$A$2:$A$121,1)='Cevap Anahtarı'!$C$2:$C$121)))</f>
        <v/>
      </c>
      <c r="I366" s="14">
        <f>IF($B366="","",SUMPRODUCT(('Cevap Anahtarı'!$B$2:$B$121=H$2)*('Cevap Anahtarı'!$C$2:$C$121&lt;&gt;"")*(MID($D366,'Cevap Anahtarı'!$A$2:$A$121,1)&lt;&gt;"")*ISNUMBER(FIND(UPPER(MID($D366,'Cevap Anahtarı'!$A$2:$A$121,1)),"ABCDE"))*(MID($D366,'Cevap Anahtarı'!$A$2:$A$121,1)&lt;&gt;'Cevap Anahtarı'!$C$2:$C$121)))</f>
        <v/>
      </c>
      <c r="J366" s="15">
        <f>IF($B366="","",ROUND(H366-IF(Ayarlar!$B$6&gt;0,I366/Ayarlar!$B$6,0),2))</f>
        <v/>
      </c>
      <c r="K366" s="14">
        <f>IF($B366="","",SUMPRODUCT(('Cevap Anahtarı'!$B$2:$B$121=K$2)*('Cevap Anahtarı'!$C$2:$C$121&lt;&gt;"")*(MID($D366,'Cevap Anahtarı'!$A$2:$A$121,1)='Cevap Anahtarı'!$C$2:$C$121)))</f>
        <v/>
      </c>
      <c r="L366" s="14">
        <f>IF($B366="","",SUMPRODUCT(('Cevap Anahtarı'!$B$2:$B$121=K$2)*('Cevap Anahtarı'!$C$2:$C$121&lt;&gt;"")*(MID($D366,'Cevap Anahtarı'!$A$2:$A$121,1)&lt;&gt;"")*ISNUMBER(FIND(UPPER(MID($D366,'Cevap Anahtarı'!$A$2:$A$121,1)),"ABCDE"))*(MID($D366,'Cevap Anahtarı'!$A$2:$A$121,1)&lt;&gt;'Cevap Anahtarı'!$C$2:$C$121)))</f>
        <v/>
      </c>
      <c r="M366" s="15">
        <f>IF($B366="","",ROUND(K366-IF(Ayarlar!$B$6&gt;0,L366/Ayarlar!$B$6,0),2))</f>
        <v/>
      </c>
      <c r="N366" s="14">
        <f>IF($B366="","",SUMPRODUCT(('Cevap Anahtarı'!$B$2:$B$121=N$2)*('Cevap Anahtarı'!$C$2:$C$121&lt;&gt;"")*(MID($D366,'Cevap Anahtarı'!$A$2:$A$121,1)='Cevap Anahtarı'!$C$2:$C$121)))</f>
        <v/>
      </c>
      <c r="O366" s="14">
        <f>IF($B366="","",SUMPRODUCT(('Cevap Anahtarı'!$B$2:$B$121=N$2)*('Cevap Anahtarı'!$C$2:$C$121&lt;&gt;"")*(MID($D366,'Cevap Anahtarı'!$A$2:$A$121,1)&lt;&gt;"")*ISNUMBER(FIND(UPPER(MID($D366,'Cevap Anahtarı'!$A$2:$A$121,1)),"ABCDE"))*(MID($D366,'Cevap Anahtarı'!$A$2:$A$121,1)&lt;&gt;'Cevap Anahtarı'!$C$2:$C$121)))</f>
        <v/>
      </c>
      <c r="P366" s="15">
        <f>IF($B366="","",ROUND(N366-IF(Ayarlar!$B$6&gt;0,O366/Ayarlar!$B$6,0),2))</f>
        <v/>
      </c>
      <c r="Q366" s="14">
        <f>IF($B366="","",SUMPRODUCT(('Cevap Anahtarı'!$B$2:$B$121=Q$2)*('Cevap Anahtarı'!$C$2:$C$121&lt;&gt;"")*(MID($D366,'Cevap Anahtarı'!$A$2:$A$121,1)='Cevap Anahtarı'!$C$2:$C$121)))</f>
        <v/>
      </c>
      <c r="R366" s="14">
        <f>IF($B366="","",SUMPRODUCT(('Cevap Anahtarı'!$B$2:$B$121=Q$2)*('Cevap Anahtarı'!$C$2:$C$121&lt;&gt;"")*(MID($D366,'Cevap Anahtarı'!$A$2:$A$121,1)&lt;&gt;"")*ISNUMBER(FIND(UPPER(MID($D366,'Cevap Anahtarı'!$A$2:$A$121,1)),"ABCDE"))*(MID($D366,'Cevap Anahtarı'!$A$2:$A$121,1)&lt;&gt;'Cevap Anahtarı'!$C$2:$C$121)))</f>
        <v/>
      </c>
      <c r="S366" s="15">
        <f>IF($B366="","",ROUND(Q366-IF(Ayarlar!$B$6&gt;0,R366/Ayarlar!$B$6,0),2))</f>
        <v/>
      </c>
      <c r="T366" s="14">
        <f>IF($B366="","",SUMPRODUCT(('Cevap Anahtarı'!$B$2:$B$121=T$2)*('Cevap Anahtarı'!$C$2:$C$121&lt;&gt;"")*(MID($D366,'Cevap Anahtarı'!$A$2:$A$121,1)='Cevap Anahtarı'!$C$2:$C$121)))</f>
        <v/>
      </c>
      <c r="U366" s="14">
        <f>IF($B366="","",SUMPRODUCT(('Cevap Anahtarı'!$B$2:$B$121=T$2)*('Cevap Anahtarı'!$C$2:$C$121&lt;&gt;"")*(MID($D366,'Cevap Anahtarı'!$A$2:$A$121,1)&lt;&gt;"")*ISNUMBER(FIND(UPPER(MID($D366,'Cevap Anahtarı'!$A$2:$A$121,1)),"ABCDE"))*(MID($D366,'Cevap Anahtarı'!$A$2:$A$121,1)&lt;&gt;'Cevap Anahtarı'!$C$2:$C$121)))</f>
        <v/>
      </c>
      <c r="V366" s="15">
        <f>IF($B366="","",ROUND(T366-IF(Ayarlar!$B$6&gt;0,U366/Ayarlar!$B$6,0),2))</f>
        <v/>
      </c>
      <c r="W366" s="15">
        <f>IF($B366="","",G366+J366+M366+P366+S366+V366)</f>
        <v/>
      </c>
      <c r="X366" s="14">
        <f>IF($B366="","",RANK(W366,$W$4:$W$503))</f>
        <v/>
      </c>
    </row>
    <row r="367">
      <c r="E367" s="14">
        <f>IF($B367="","",SUMPRODUCT(('Cevap Anahtarı'!$B$2:$B$121=E$2)*('Cevap Anahtarı'!$C$2:$C$121&lt;&gt;"")*(MID($D367,'Cevap Anahtarı'!$A$2:$A$121,1)='Cevap Anahtarı'!$C$2:$C$121)))</f>
        <v/>
      </c>
      <c r="F367" s="14">
        <f>IF($B367="","",SUMPRODUCT(('Cevap Anahtarı'!$B$2:$B$121=E$2)*('Cevap Anahtarı'!$C$2:$C$121&lt;&gt;"")*(MID($D367,'Cevap Anahtarı'!$A$2:$A$121,1)&lt;&gt;"")*ISNUMBER(FIND(UPPER(MID($D367,'Cevap Anahtarı'!$A$2:$A$121,1)),"ABCDE"))*(MID($D367,'Cevap Anahtarı'!$A$2:$A$121,1)&lt;&gt;'Cevap Anahtarı'!$C$2:$C$121)))</f>
        <v/>
      </c>
      <c r="G367" s="15">
        <f>IF($B367="","",ROUND(E367-IF(Ayarlar!$B$6&gt;0,F367/Ayarlar!$B$6,0),2))</f>
        <v/>
      </c>
      <c r="H367" s="14">
        <f>IF($B367="","",SUMPRODUCT(('Cevap Anahtarı'!$B$2:$B$121=H$2)*('Cevap Anahtarı'!$C$2:$C$121&lt;&gt;"")*(MID($D367,'Cevap Anahtarı'!$A$2:$A$121,1)='Cevap Anahtarı'!$C$2:$C$121)))</f>
        <v/>
      </c>
      <c r="I367" s="14">
        <f>IF($B367="","",SUMPRODUCT(('Cevap Anahtarı'!$B$2:$B$121=H$2)*('Cevap Anahtarı'!$C$2:$C$121&lt;&gt;"")*(MID($D367,'Cevap Anahtarı'!$A$2:$A$121,1)&lt;&gt;"")*ISNUMBER(FIND(UPPER(MID($D367,'Cevap Anahtarı'!$A$2:$A$121,1)),"ABCDE"))*(MID($D367,'Cevap Anahtarı'!$A$2:$A$121,1)&lt;&gt;'Cevap Anahtarı'!$C$2:$C$121)))</f>
        <v/>
      </c>
      <c r="J367" s="15">
        <f>IF($B367="","",ROUND(H367-IF(Ayarlar!$B$6&gt;0,I367/Ayarlar!$B$6,0),2))</f>
        <v/>
      </c>
      <c r="K367" s="14">
        <f>IF($B367="","",SUMPRODUCT(('Cevap Anahtarı'!$B$2:$B$121=K$2)*('Cevap Anahtarı'!$C$2:$C$121&lt;&gt;"")*(MID($D367,'Cevap Anahtarı'!$A$2:$A$121,1)='Cevap Anahtarı'!$C$2:$C$121)))</f>
        <v/>
      </c>
      <c r="L367" s="14">
        <f>IF($B367="","",SUMPRODUCT(('Cevap Anahtarı'!$B$2:$B$121=K$2)*('Cevap Anahtarı'!$C$2:$C$121&lt;&gt;"")*(MID($D367,'Cevap Anahtarı'!$A$2:$A$121,1)&lt;&gt;"")*ISNUMBER(FIND(UPPER(MID($D367,'Cevap Anahtarı'!$A$2:$A$121,1)),"ABCDE"))*(MID($D367,'Cevap Anahtarı'!$A$2:$A$121,1)&lt;&gt;'Cevap Anahtarı'!$C$2:$C$121)))</f>
        <v/>
      </c>
      <c r="M367" s="15">
        <f>IF($B367="","",ROUND(K367-IF(Ayarlar!$B$6&gt;0,L367/Ayarlar!$B$6,0),2))</f>
        <v/>
      </c>
      <c r="N367" s="14">
        <f>IF($B367="","",SUMPRODUCT(('Cevap Anahtarı'!$B$2:$B$121=N$2)*('Cevap Anahtarı'!$C$2:$C$121&lt;&gt;"")*(MID($D367,'Cevap Anahtarı'!$A$2:$A$121,1)='Cevap Anahtarı'!$C$2:$C$121)))</f>
        <v/>
      </c>
      <c r="O367" s="14">
        <f>IF($B367="","",SUMPRODUCT(('Cevap Anahtarı'!$B$2:$B$121=N$2)*('Cevap Anahtarı'!$C$2:$C$121&lt;&gt;"")*(MID($D367,'Cevap Anahtarı'!$A$2:$A$121,1)&lt;&gt;"")*ISNUMBER(FIND(UPPER(MID($D367,'Cevap Anahtarı'!$A$2:$A$121,1)),"ABCDE"))*(MID($D367,'Cevap Anahtarı'!$A$2:$A$121,1)&lt;&gt;'Cevap Anahtarı'!$C$2:$C$121)))</f>
        <v/>
      </c>
      <c r="P367" s="15">
        <f>IF($B367="","",ROUND(N367-IF(Ayarlar!$B$6&gt;0,O367/Ayarlar!$B$6,0),2))</f>
        <v/>
      </c>
      <c r="Q367" s="14">
        <f>IF($B367="","",SUMPRODUCT(('Cevap Anahtarı'!$B$2:$B$121=Q$2)*('Cevap Anahtarı'!$C$2:$C$121&lt;&gt;"")*(MID($D367,'Cevap Anahtarı'!$A$2:$A$121,1)='Cevap Anahtarı'!$C$2:$C$121)))</f>
        <v/>
      </c>
      <c r="R367" s="14">
        <f>IF($B367="","",SUMPRODUCT(('Cevap Anahtarı'!$B$2:$B$121=Q$2)*('Cevap Anahtarı'!$C$2:$C$121&lt;&gt;"")*(MID($D367,'Cevap Anahtarı'!$A$2:$A$121,1)&lt;&gt;"")*ISNUMBER(FIND(UPPER(MID($D367,'Cevap Anahtarı'!$A$2:$A$121,1)),"ABCDE"))*(MID($D367,'Cevap Anahtarı'!$A$2:$A$121,1)&lt;&gt;'Cevap Anahtarı'!$C$2:$C$121)))</f>
        <v/>
      </c>
      <c r="S367" s="15">
        <f>IF($B367="","",ROUND(Q367-IF(Ayarlar!$B$6&gt;0,R367/Ayarlar!$B$6,0),2))</f>
        <v/>
      </c>
      <c r="T367" s="14">
        <f>IF($B367="","",SUMPRODUCT(('Cevap Anahtarı'!$B$2:$B$121=T$2)*('Cevap Anahtarı'!$C$2:$C$121&lt;&gt;"")*(MID($D367,'Cevap Anahtarı'!$A$2:$A$121,1)='Cevap Anahtarı'!$C$2:$C$121)))</f>
        <v/>
      </c>
      <c r="U367" s="14">
        <f>IF($B367="","",SUMPRODUCT(('Cevap Anahtarı'!$B$2:$B$121=T$2)*('Cevap Anahtarı'!$C$2:$C$121&lt;&gt;"")*(MID($D367,'Cevap Anahtarı'!$A$2:$A$121,1)&lt;&gt;"")*ISNUMBER(FIND(UPPER(MID($D367,'Cevap Anahtarı'!$A$2:$A$121,1)),"ABCDE"))*(MID($D367,'Cevap Anahtarı'!$A$2:$A$121,1)&lt;&gt;'Cevap Anahtarı'!$C$2:$C$121)))</f>
        <v/>
      </c>
      <c r="V367" s="15">
        <f>IF($B367="","",ROUND(T367-IF(Ayarlar!$B$6&gt;0,U367/Ayarlar!$B$6,0),2))</f>
        <v/>
      </c>
      <c r="W367" s="15">
        <f>IF($B367="","",G367+J367+M367+P367+S367+V367)</f>
        <v/>
      </c>
      <c r="X367" s="14">
        <f>IF($B367="","",RANK(W367,$W$4:$W$503))</f>
        <v/>
      </c>
    </row>
    <row r="368">
      <c r="E368" s="14">
        <f>IF($B368="","",SUMPRODUCT(('Cevap Anahtarı'!$B$2:$B$121=E$2)*('Cevap Anahtarı'!$C$2:$C$121&lt;&gt;"")*(MID($D368,'Cevap Anahtarı'!$A$2:$A$121,1)='Cevap Anahtarı'!$C$2:$C$121)))</f>
        <v/>
      </c>
      <c r="F368" s="14">
        <f>IF($B368="","",SUMPRODUCT(('Cevap Anahtarı'!$B$2:$B$121=E$2)*('Cevap Anahtarı'!$C$2:$C$121&lt;&gt;"")*(MID($D368,'Cevap Anahtarı'!$A$2:$A$121,1)&lt;&gt;"")*ISNUMBER(FIND(UPPER(MID($D368,'Cevap Anahtarı'!$A$2:$A$121,1)),"ABCDE"))*(MID($D368,'Cevap Anahtarı'!$A$2:$A$121,1)&lt;&gt;'Cevap Anahtarı'!$C$2:$C$121)))</f>
        <v/>
      </c>
      <c r="G368" s="15">
        <f>IF($B368="","",ROUND(E368-IF(Ayarlar!$B$6&gt;0,F368/Ayarlar!$B$6,0),2))</f>
        <v/>
      </c>
      <c r="H368" s="14">
        <f>IF($B368="","",SUMPRODUCT(('Cevap Anahtarı'!$B$2:$B$121=H$2)*('Cevap Anahtarı'!$C$2:$C$121&lt;&gt;"")*(MID($D368,'Cevap Anahtarı'!$A$2:$A$121,1)='Cevap Anahtarı'!$C$2:$C$121)))</f>
        <v/>
      </c>
      <c r="I368" s="14">
        <f>IF($B368="","",SUMPRODUCT(('Cevap Anahtarı'!$B$2:$B$121=H$2)*('Cevap Anahtarı'!$C$2:$C$121&lt;&gt;"")*(MID($D368,'Cevap Anahtarı'!$A$2:$A$121,1)&lt;&gt;"")*ISNUMBER(FIND(UPPER(MID($D368,'Cevap Anahtarı'!$A$2:$A$121,1)),"ABCDE"))*(MID($D368,'Cevap Anahtarı'!$A$2:$A$121,1)&lt;&gt;'Cevap Anahtarı'!$C$2:$C$121)))</f>
        <v/>
      </c>
      <c r="J368" s="15">
        <f>IF($B368="","",ROUND(H368-IF(Ayarlar!$B$6&gt;0,I368/Ayarlar!$B$6,0),2))</f>
        <v/>
      </c>
      <c r="K368" s="14">
        <f>IF($B368="","",SUMPRODUCT(('Cevap Anahtarı'!$B$2:$B$121=K$2)*('Cevap Anahtarı'!$C$2:$C$121&lt;&gt;"")*(MID($D368,'Cevap Anahtarı'!$A$2:$A$121,1)='Cevap Anahtarı'!$C$2:$C$121)))</f>
        <v/>
      </c>
      <c r="L368" s="14">
        <f>IF($B368="","",SUMPRODUCT(('Cevap Anahtarı'!$B$2:$B$121=K$2)*('Cevap Anahtarı'!$C$2:$C$121&lt;&gt;"")*(MID($D368,'Cevap Anahtarı'!$A$2:$A$121,1)&lt;&gt;"")*ISNUMBER(FIND(UPPER(MID($D368,'Cevap Anahtarı'!$A$2:$A$121,1)),"ABCDE"))*(MID($D368,'Cevap Anahtarı'!$A$2:$A$121,1)&lt;&gt;'Cevap Anahtarı'!$C$2:$C$121)))</f>
        <v/>
      </c>
      <c r="M368" s="15">
        <f>IF($B368="","",ROUND(K368-IF(Ayarlar!$B$6&gt;0,L368/Ayarlar!$B$6,0),2))</f>
        <v/>
      </c>
      <c r="N368" s="14">
        <f>IF($B368="","",SUMPRODUCT(('Cevap Anahtarı'!$B$2:$B$121=N$2)*('Cevap Anahtarı'!$C$2:$C$121&lt;&gt;"")*(MID($D368,'Cevap Anahtarı'!$A$2:$A$121,1)='Cevap Anahtarı'!$C$2:$C$121)))</f>
        <v/>
      </c>
      <c r="O368" s="14">
        <f>IF($B368="","",SUMPRODUCT(('Cevap Anahtarı'!$B$2:$B$121=N$2)*('Cevap Anahtarı'!$C$2:$C$121&lt;&gt;"")*(MID($D368,'Cevap Anahtarı'!$A$2:$A$121,1)&lt;&gt;"")*ISNUMBER(FIND(UPPER(MID($D368,'Cevap Anahtarı'!$A$2:$A$121,1)),"ABCDE"))*(MID($D368,'Cevap Anahtarı'!$A$2:$A$121,1)&lt;&gt;'Cevap Anahtarı'!$C$2:$C$121)))</f>
        <v/>
      </c>
      <c r="P368" s="15">
        <f>IF($B368="","",ROUND(N368-IF(Ayarlar!$B$6&gt;0,O368/Ayarlar!$B$6,0),2))</f>
        <v/>
      </c>
      <c r="Q368" s="14">
        <f>IF($B368="","",SUMPRODUCT(('Cevap Anahtarı'!$B$2:$B$121=Q$2)*('Cevap Anahtarı'!$C$2:$C$121&lt;&gt;"")*(MID($D368,'Cevap Anahtarı'!$A$2:$A$121,1)='Cevap Anahtarı'!$C$2:$C$121)))</f>
        <v/>
      </c>
      <c r="R368" s="14">
        <f>IF($B368="","",SUMPRODUCT(('Cevap Anahtarı'!$B$2:$B$121=Q$2)*('Cevap Anahtarı'!$C$2:$C$121&lt;&gt;"")*(MID($D368,'Cevap Anahtarı'!$A$2:$A$121,1)&lt;&gt;"")*ISNUMBER(FIND(UPPER(MID($D368,'Cevap Anahtarı'!$A$2:$A$121,1)),"ABCDE"))*(MID($D368,'Cevap Anahtarı'!$A$2:$A$121,1)&lt;&gt;'Cevap Anahtarı'!$C$2:$C$121)))</f>
        <v/>
      </c>
      <c r="S368" s="15">
        <f>IF($B368="","",ROUND(Q368-IF(Ayarlar!$B$6&gt;0,R368/Ayarlar!$B$6,0),2))</f>
        <v/>
      </c>
      <c r="T368" s="14">
        <f>IF($B368="","",SUMPRODUCT(('Cevap Anahtarı'!$B$2:$B$121=T$2)*('Cevap Anahtarı'!$C$2:$C$121&lt;&gt;"")*(MID($D368,'Cevap Anahtarı'!$A$2:$A$121,1)='Cevap Anahtarı'!$C$2:$C$121)))</f>
        <v/>
      </c>
      <c r="U368" s="14">
        <f>IF($B368="","",SUMPRODUCT(('Cevap Anahtarı'!$B$2:$B$121=T$2)*('Cevap Anahtarı'!$C$2:$C$121&lt;&gt;"")*(MID($D368,'Cevap Anahtarı'!$A$2:$A$121,1)&lt;&gt;"")*ISNUMBER(FIND(UPPER(MID($D368,'Cevap Anahtarı'!$A$2:$A$121,1)),"ABCDE"))*(MID($D368,'Cevap Anahtarı'!$A$2:$A$121,1)&lt;&gt;'Cevap Anahtarı'!$C$2:$C$121)))</f>
        <v/>
      </c>
      <c r="V368" s="15">
        <f>IF($B368="","",ROUND(T368-IF(Ayarlar!$B$6&gt;0,U368/Ayarlar!$B$6,0),2))</f>
        <v/>
      </c>
      <c r="W368" s="15">
        <f>IF($B368="","",G368+J368+M368+P368+S368+V368)</f>
        <v/>
      </c>
      <c r="X368" s="14">
        <f>IF($B368="","",RANK(W368,$W$4:$W$503))</f>
        <v/>
      </c>
    </row>
    <row r="369">
      <c r="E369" s="14">
        <f>IF($B369="","",SUMPRODUCT(('Cevap Anahtarı'!$B$2:$B$121=E$2)*('Cevap Anahtarı'!$C$2:$C$121&lt;&gt;"")*(MID($D369,'Cevap Anahtarı'!$A$2:$A$121,1)='Cevap Anahtarı'!$C$2:$C$121)))</f>
        <v/>
      </c>
      <c r="F369" s="14">
        <f>IF($B369="","",SUMPRODUCT(('Cevap Anahtarı'!$B$2:$B$121=E$2)*('Cevap Anahtarı'!$C$2:$C$121&lt;&gt;"")*(MID($D369,'Cevap Anahtarı'!$A$2:$A$121,1)&lt;&gt;"")*ISNUMBER(FIND(UPPER(MID($D369,'Cevap Anahtarı'!$A$2:$A$121,1)),"ABCDE"))*(MID($D369,'Cevap Anahtarı'!$A$2:$A$121,1)&lt;&gt;'Cevap Anahtarı'!$C$2:$C$121)))</f>
        <v/>
      </c>
      <c r="G369" s="15">
        <f>IF($B369="","",ROUND(E369-IF(Ayarlar!$B$6&gt;0,F369/Ayarlar!$B$6,0),2))</f>
        <v/>
      </c>
      <c r="H369" s="14">
        <f>IF($B369="","",SUMPRODUCT(('Cevap Anahtarı'!$B$2:$B$121=H$2)*('Cevap Anahtarı'!$C$2:$C$121&lt;&gt;"")*(MID($D369,'Cevap Anahtarı'!$A$2:$A$121,1)='Cevap Anahtarı'!$C$2:$C$121)))</f>
        <v/>
      </c>
      <c r="I369" s="14">
        <f>IF($B369="","",SUMPRODUCT(('Cevap Anahtarı'!$B$2:$B$121=H$2)*('Cevap Anahtarı'!$C$2:$C$121&lt;&gt;"")*(MID($D369,'Cevap Anahtarı'!$A$2:$A$121,1)&lt;&gt;"")*ISNUMBER(FIND(UPPER(MID($D369,'Cevap Anahtarı'!$A$2:$A$121,1)),"ABCDE"))*(MID($D369,'Cevap Anahtarı'!$A$2:$A$121,1)&lt;&gt;'Cevap Anahtarı'!$C$2:$C$121)))</f>
        <v/>
      </c>
      <c r="J369" s="15">
        <f>IF($B369="","",ROUND(H369-IF(Ayarlar!$B$6&gt;0,I369/Ayarlar!$B$6,0),2))</f>
        <v/>
      </c>
      <c r="K369" s="14">
        <f>IF($B369="","",SUMPRODUCT(('Cevap Anahtarı'!$B$2:$B$121=K$2)*('Cevap Anahtarı'!$C$2:$C$121&lt;&gt;"")*(MID($D369,'Cevap Anahtarı'!$A$2:$A$121,1)='Cevap Anahtarı'!$C$2:$C$121)))</f>
        <v/>
      </c>
      <c r="L369" s="14">
        <f>IF($B369="","",SUMPRODUCT(('Cevap Anahtarı'!$B$2:$B$121=K$2)*('Cevap Anahtarı'!$C$2:$C$121&lt;&gt;"")*(MID($D369,'Cevap Anahtarı'!$A$2:$A$121,1)&lt;&gt;"")*ISNUMBER(FIND(UPPER(MID($D369,'Cevap Anahtarı'!$A$2:$A$121,1)),"ABCDE"))*(MID($D369,'Cevap Anahtarı'!$A$2:$A$121,1)&lt;&gt;'Cevap Anahtarı'!$C$2:$C$121)))</f>
        <v/>
      </c>
      <c r="M369" s="15">
        <f>IF($B369="","",ROUND(K369-IF(Ayarlar!$B$6&gt;0,L369/Ayarlar!$B$6,0),2))</f>
        <v/>
      </c>
      <c r="N369" s="14">
        <f>IF($B369="","",SUMPRODUCT(('Cevap Anahtarı'!$B$2:$B$121=N$2)*('Cevap Anahtarı'!$C$2:$C$121&lt;&gt;"")*(MID($D369,'Cevap Anahtarı'!$A$2:$A$121,1)='Cevap Anahtarı'!$C$2:$C$121)))</f>
        <v/>
      </c>
      <c r="O369" s="14">
        <f>IF($B369="","",SUMPRODUCT(('Cevap Anahtarı'!$B$2:$B$121=N$2)*('Cevap Anahtarı'!$C$2:$C$121&lt;&gt;"")*(MID($D369,'Cevap Anahtarı'!$A$2:$A$121,1)&lt;&gt;"")*ISNUMBER(FIND(UPPER(MID($D369,'Cevap Anahtarı'!$A$2:$A$121,1)),"ABCDE"))*(MID($D369,'Cevap Anahtarı'!$A$2:$A$121,1)&lt;&gt;'Cevap Anahtarı'!$C$2:$C$121)))</f>
        <v/>
      </c>
      <c r="P369" s="15">
        <f>IF($B369="","",ROUND(N369-IF(Ayarlar!$B$6&gt;0,O369/Ayarlar!$B$6,0),2))</f>
        <v/>
      </c>
      <c r="Q369" s="14">
        <f>IF($B369="","",SUMPRODUCT(('Cevap Anahtarı'!$B$2:$B$121=Q$2)*('Cevap Anahtarı'!$C$2:$C$121&lt;&gt;"")*(MID($D369,'Cevap Anahtarı'!$A$2:$A$121,1)='Cevap Anahtarı'!$C$2:$C$121)))</f>
        <v/>
      </c>
      <c r="R369" s="14">
        <f>IF($B369="","",SUMPRODUCT(('Cevap Anahtarı'!$B$2:$B$121=Q$2)*('Cevap Anahtarı'!$C$2:$C$121&lt;&gt;"")*(MID($D369,'Cevap Anahtarı'!$A$2:$A$121,1)&lt;&gt;"")*ISNUMBER(FIND(UPPER(MID($D369,'Cevap Anahtarı'!$A$2:$A$121,1)),"ABCDE"))*(MID($D369,'Cevap Anahtarı'!$A$2:$A$121,1)&lt;&gt;'Cevap Anahtarı'!$C$2:$C$121)))</f>
        <v/>
      </c>
      <c r="S369" s="15">
        <f>IF($B369="","",ROUND(Q369-IF(Ayarlar!$B$6&gt;0,R369/Ayarlar!$B$6,0),2))</f>
        <v/>
      </c>
      <c r="T369" s="14">
        <f>IF($B369="","",SUMPRODUCT(('Cevap Anahtarı'!$B$2:$B$121=T$2)*('Cevap Anahtarı'!$C$2:$C$121&lt;&gt;"")*(MID($D369,'Cevap Anahtarı'!$A$2:$A$121,1)='Cevap Anahtarı'!$C$2:$C$121)))</f>
        <v/>
      </c>
      <c r="U369" s="14">
        <f>IF($B369="","",SUMPRODUCT(('Cevap Anahtarı'!$B$2:$B$121=T$2)*('Cevap Anahtarı'!$C$2:$C$121&lt;&gt;"")*(MID($D369,'Cevap Anahtarı'!$A$2:$A$121,1)&lt;&gt;"")*ISNUMBER(FIND(UPPER(MID($D369,'Cevap Anahtarı'!$A$2:$A$121,1)),"ABCDE"))*(MID($D369,'Cevap Anahtarı'!$A$2:$A$121,1)&lt;&gt;'Cevap Anahtarı'!$C$2:$C$121)))</f>
        <v/>
      </c>
      <c r="V369" s="15">
        <f>IF($B369="","",ROUND(T369-IF(Ayarlar!$B$6&gt;0,U369/Ayarlar!$B$6,0),2))</f>
        <v/>
      </c>
      <c r="W369" s="15">
        <f>IF($B369="","",G369+J369+M369+P369+S369+V369)</f>
        <v/>
      </c>
      <c r="X369" s="14">
        <f>IF($B369="","",RANK(W369,$W$4:$W$503))</f>
        <v/>
      </c>
    </row>
    <row r="370">
      <c r="E370" s="14">
        <f>IF($B370="","",SUMPRODUCT(('Cevap Anahtarı'!$B$2:$B$121=E$2)*('Cevap Anahtarı'!$C$2:$C$121&lt;&gt;"")*(MID($D370,'Cevap Anahtarı'!$A$2:$A$121,1)='Cevap Anahtarı'!$C$2:$C$121)))</f>
        <v/>
      </c>
      <c r="F370" s="14">
        <f>IF($B370="","",SUMPRODUCT(('Cevap Anahtarı'!$B$2:$B$121=E$2)*('Cevap Anahtarı'!$C$2:$C$121&lt;&gt;"")*(MID($D370,'Cevap Anahtarı'!$A$2:$A$121,1)&lt;&gt;"")*ISNUMBER(FIND(UPPER(MID($D370,'Cevap Anahtarı'!$A$2:$A$121,1)),"ABCDE"))*(MID($D370,'Cevap Anahtarı'!$A$2:$A$121,1)&lt;&gt;'Cevap Anahtarı'!$C$2:$C$121)))</f>
        <v/>
      </c>
      <c r="G370" s="15">
        <f>IF($B370="","",ROUND(E370-IF(Ayarlar!$B$6&gt;0,F370/Ayarlar!$B$6,0),2))</f>
        <v/>
      </c>
      <c r="H370" s="14">
        <f>IF($B370="","",SUMPRODUCT(('Cevap Anahtarı'!$B$2:$B$121=H$2)*('Cevap Anahtarı'!$C$2:$C$121&lt;&gt;"")*(MID($D370,'Cevap Anahtarı'!$A$2:$A$121,1)='Cevap Anahtarı'!$C$2:$C$121)))</f>
        <v/>
      </c>
      <c r="I370" s="14">
        <f>IF($B370="","",SUMPRODUCT(('Cevap Anahtarı'!$B$2:$B$121=H$2)*('Cevap Anahtarı'!$C$2:$C$121&lt;&gt;"")*(MID($D370,'Cevap Anahtarı'!$A$2:$A$121,1)&lt;&gt;"")*ISNUMBER(FIND(UPPER(MID($D370,'Cevap Anahtarı'!$A$2:$A$121,1)),"ABCDE"))*(MID($D370,'Cevap Anahtarı'!$A$2:$A$121,1)&lt;&gt;'Cevap Anahtarı'!$C$2:$C$121)))</f>
        <v/>
      </c>
      <c r="J370" s="15">
        <f>IF($B370="","",ROUND(H370-IF(Ayarlar!$B$6&gt;0,I370/Ayarlar!$B$6,0),2))</f>
        <v/>
      </c>
      <c r="K370" s="14">
        <f>IF($B370="","",SUMPRODUCT(('Cevap Anahtarı'!$B$2:$B$121=K$2)*('Cevap Anahtarı'!$C$2:$C$121&lt;&gt;"")*(MID($D370,'Cevap Anahtarı'!$A$2:$A$121,1)='Cevap Anahtarı'!$C$2:$C$121)))</f>
        <v/>
      </c>
      <c r="L370" s="14">
        <f>IF($B370="","",SUMPRODUCT(('Cevap Anahtarı'!$B$2:$B$121=K$2)*('Cevap Anahtarı'!$C$2:$C$121&lt;&gt;"")*(MID($D370,'Cevap Anahtarı'!$A$2:$A$121,1)&lt;&gt;"")*ISNUMBER(FIND(UPPER(MID($D370,'Cevap Anahtarı'!$A$2:$A$121,1)),"ABCDE"))*(MID($D370,'Cevap Anahtarı'!$A$2:$A$121,1)&lt;&gt;'Cevap Anahtarı'!$C$2:$C$121)))</f>
        <v/>
      </c>
      <c r="M370" s="15">
        <f>IF($B370="","",ROUND(K370-IF(Ayarlar!$B$6&gt;0,L370/Ayarlar!$B$6,0),2))</f>
        <v/>
      </c>
      <c r="N370" s="14">
        <f>IF($B370="","",SUMPRODUCT(('Cevap Anahtarı'!$B$2:$B$121=N$2)*('Cevap Anahtarı'!$C$2:$C$121&lt;&gt;"")*(MID($D370,'Cevap Anahtarı'!$A$2:$A$121,1)='Cevap Anahtarı'!$C$2:$C$121)))</f>
        <v/>
      </c>
      <c r="O370" s="14">
        <f>IF($B370="","",SUMPRODUCT(('Cevap Anahtarı'!$B$2:$B$121=N$2)*('Cevap Anahtarı'!$C$2:$C$121&lt;&gt;"")*(MID($D370,'Cevap Anahtarı'!$A$2:$A$121,1)&lt;&gt;"")*ISNUMBER(FIND(UPPER(MID($D370,'Cevap Anahtarı'!$A$2:$A$121,1)),"ABCDE"))*(MID($D370,'Cevap Anahtarı'!$A$2:$A$121,1)&lt;&gt;'Cevap Anahtarı'!$C$2:$C$121)))</f>
        <v/>
      </c>
      <c r="P370" s="15">
        <f>IF($B370="","",ROUND(N370-IF(Ayarlar!$B$6&gt;0,O370/Ayarlar!$B$6,0),2))</f>
        <v/>
      </c>
      <c r="Q370" s="14">
        <f>IF($B370="","",SUMPRODUCT(('Cevap Anahtarı'!$B$2:$B$121=Q$2)*('Cevap Anahtarı'!$C$2:$C$121&lt;&gt;"")*(MID($D370,'Cevap Anahtarı'!$A$2:$A$121,1)='Cevap Anahtarı'!$C$2:$C$121)))</f>
        <v/>
      </c>
      <c r="R370" s="14">
        <f>IF($B370="","",SUMPRODUCT(('Cevap Anahtarı'!$B$2:$B$121=Q$2)*('Cevap Anahtarı'!$C$2:$C$121&lt;&gt;"")*(MID($D370,'Cevap Anahtarı'!$A$2:$A$121,1)&lt;&gt;"")*ISNUMBER(FIND(UPPER(MID($D370,'Cevap Anahtarı'!$A$2:$A$121,1)),"ABCDE"))*(MID($D370,'Cevap Anahtarı'!$A$2:$A$121,1)&lt;&gt;'Cevap Anahtarı'!$C$2:$C$121)))</f>
        <v/>
      </c>
      <c r="S370" s="15">
        <f>IF($B370="","",ROUND(Q370-IF(Ayarlar!$B$6&gt;0,R370/Ayarlar!$B$6,0),2))</f>
        <v/>
      </c>
      <c r="T370" s="14">
        <f>IF($B370="","",SUMPRODUCT(('Cevap Anahtarı'!$B$2:$B$121=T$2)*('Cevap Anahtarı'!$C$2:$C$121&lt;&gt;"")*(MID($D370,'Cevap Anahtarı'!$A$2:$A$121,1)='Cevap Anahtarı'!$C$2:$C$121)))</f>
        <v/>
      </c>
      <c r="U370" s="14">
        <f>IF($B370="","",SUMPRODUCT(('Cevap Anahtarı'!$B$2:$B$121=T$2)*('Cevap Anahtarı'!$C$2:$C$121&lt;&gt;"")*(MID($D370,'Cevap Anahtarı'!$A$2:$A$121,1)&lt;&gt;"")*ISNUMBER(FIND(UPPER(MID($D370,'Cevap Anahtarı'!$A$2:$A$121,1)),"ABCDE"))*(MID($D370,'Cevap Anahtarı'!$A$2:$A$121,1)&lt;&gt;'Cevap Anahtarı'!$C$2:$C$121)))</f>
        <v/>
      </c>
      <c r="V370" s="15">
        <f>IF($B370="","",ROUND(T370-IF(Ayarlar!$B$6&gt;0,U370/Ayarlar!$B$6,0),2))</f>
        <v/>
      </c>
      <c r="W370" s="15">
        <f>IF($B370="","",G370+J370+M370+P370+S370+V370)</f>
        <v/>
      </c>
      <c r="X370" s="14">
        <f>IF($B370="","",RANK(W370,$W$4:$W$503))</f>
        <v/>
      </c>
    </row>
    <row r="371">
      <c r="E371" s="14">
        <f>IF($B371="","",SUMPRODUCT(('Cevap Anahtarı'!$B$2:$B$121=E$2)*('Cevap Anahtarı'!$C$2:$C$121&lt;&gt;"")*(MID($D371,'Cevap Anahtarı'!$A$2:$A$121,1)='Cevap Anahtarı'!$C$2:$C$121)))</f>
        <v/>
      </c>
      <c r="F371" s="14">
        <f>IF($B371="","",SUMPRODUCT(('Cevap Anahtarı'!$B$2:$B$121=E$2)*('Cevap Anahtarı'!$C$2:$C$121&lt;&gt;"")*(MID($D371,'Cevap Anahtarı'!$A$2:$A$121,1)&lt;&gt;"")*ISNUMBER(FIND(UPPER(MID($D371,'Cevap Anahtarı'!$A$2:$A$121,1)),"ABCDE"))*(MID($D371,'Cevap Anahtarı'!$A$2:$A$121,1)&lt;&gt;'Cevap Anahtarı'!$C$2:$C$121)))</f>
        <v/>
      </c>
      <c r="G371" s="15">
        <f>IF($B371="","",ROUND(E371-IF(Ayarlar!$B$6&gt;0,F371/Ayarlar!$B$6,0),2))</f>
        <v/>
      </c>
      <c r="H371" s="14">
        <f>IF($B371="","",SUMPRODUCT(('Cevap Anahtarı'!$B$2:$B$121=H$2)*('Cevap Anahtarı'!$C$2:$C$121&lt;&gt;"")*(MID($D371,'Cevap Anahtarı'!$A$2:$A$121,1)='Cevap Anahtarı'!$C$2:$C$121)))</f>
        <v/>
      </c>
      <c r="I371" s="14">
        <f>IF($B371="","",SUMPRODUCT(('Cevap Anahtarı'!$B$2:$B$121=H$2)*('Cevap Anahtarı'!$C$2:$C$121&lt;&gt;"")*(MID($D371,'Cevap Anahtarı'!$A$2:$A$121,1)&lt;&gt;"")*ISNUMBER(FIND(UPPER(MID($D371,'Cevap Anahtarı'!$A$2:$A$121,1)),"ABCDE"))*(MID($D371,'Cevap Anahtarı'!$A$2:$A$121,1)&lt;&gt;'Cevap Anahtarı'!$C$2:$C$121)))</f>
        <v/>
      </c>
      <c r="J371" s="15">
        <f>IF($B371="","",ROUND(H371-IF(Ayarlar!$B$6&gt;0,I371/Ayarlar!$B$6,0),2))</f>
        <v/>
      </c>
      <c r="K371" s="14">
        <f>IF($B371="","",SUMPRODUCT(('Cevap Anahtarı'!$B$2:$B$121=K$2)*('Cevap Anahtarı'!$C$2:$C$121&lt;&gt;"")*(MID($D371,'Cevap Anahtarı'!$A$2:$A$121,1)='Cevap Anahtarı'!$C$2:$C$121)))</f>
        <v/>
      </c>
      <c r="L371" s="14">
        <f>IF($B371="","",SUMPRODUCT(('Cevap Anahtarı'!$B$2:$B$121=K$2)*('Cevap Anahtarı'!$C$2:$C$121&lt;&gt;"")*(MID($D371,'Cevap Anahtarı'!$A$2:$A$121,1)&lt;&gt;"")*ISNUMBER(FIND(UPPER(MID($D371,'Cevap Anahtarı'!$A$2:$A$121,1)),"ABCDE"))*(MID($D371,'Cevap Anahtarı'!$A$2:$A$121,1)&lt;&gt;'Cevap Anahtarı'!$C$2:$C$121)))</f>
        <v/>
      </c>
      <c r="M371" s="15">
        <f>IF($B371="","",ROUND(K371-IF(Ayarlar!$B$6&gt;0,L371/Ayarlar!$B$6,0),2))</f>
        <v/>
      </c>
      <c r="N371" s="14">
        <f>IF($B371="","",SUMPRODUCT(('Cevap Anahtarı'!$B$2:$B$121=N$2)*('Cevap Anahtarı'!$C$2:$C$121&lt;&gt;"")*(MID($D371,'Cevap Anahtarı'!$A$2:$A$121,1)='Cevap Anahtarı'!$C$2:$C$121)))</f>
        <v/>
      </c>
      <c r="O371" s="14">
        <f>IF($B371="","",SUMPRODUCT(('Cevap Anahtarı'!$B$2:$B$121=N$2)*('Cevap Anahtarı'!$C$2:$C$121&lt;&gt;"")*(MID($D371,'Cevap Anahtarı'!$A$2:$A$121,1)&lt;&gt;"")*ISNUMBER(FIND(UPPER(MID($D371,'Cevap Anahtarı'!$A$2:$A$121,1)),"ABCDE"))*(MID($D371,'Cevap Anahtarı'!$A$2:$A$121,1)&lt;&gt;'Cevap Anahtarı'!$C$2:$C$121)))</f>
        <v/>
      </c>
      <c r="P371" s="15">
        <f>IF($B371="","",ROUND(N371-IF(Ayarlar!$B$6&gt;0,O371/Ayarlar!$B$6,0),2))</f>
        <v/>
      </c>
      <c r="Q371" s="14">
        <f>IF($B371="","",SUMPRODUCT(('Cevap Anahtarı'!$B$2:$B$121=Q$2)*('Cevap Anahtarı'!$C$2:$C$121&lt;&gt;"")*(MID($D371,'Cevap Anahtarı'!$A$2:$A$121,1)='Cevap Anahtarı'!$C$2:$C$121)))</f>
        <v/>
      </c>
      <c r="R371" s="14">
        <f>IF($B371="","",SUMPRODUCT(('Cevap Anahtarı'!$B$2:$B$121=Q$2)*('Cevap Anahtarı'!$C$2:$C$121&lt;&gt;"")*(MID($D371,'Cevap Anahtarı'!$A$2:$A$121,1)&lt;&gt;"")*ISNUMBER(FIND(UPPER(MID($D371,'Cevap Anahtarı'!$A$2:$A$121,1)),"ABCDE"))*(MID($D371,'Cevap Anahtarı'!$A$2:$A$121,1)&lt;&gt;'Cevap Anahtarı'!$C$2:$C$121)))</f>
        <v/>
      </c>
      <c r="S371" s="15">
        <f>IF($B371="","",ROUND(Q371-IF(Ayarlar!$B$6&gt;0,R371/Ayarlar!$B$6,0),2))</f>
        <v/>
      </c>
      <c r="T371" s="14">
        <f>IF($B371="","",SUMPRODUCT(('Cevap Anahtarı'!$B$2:$B$121=T$2)*('Cevap Anahtarı'!$C$2:$C$121&lt;&gt;"")*(MID($D371,'Cevap Anahtarı'!$A$2:$A$121,1)='Cevap Anahtarı'!$C$2:$C$121)))</f>
        <v/>
      </c>
      <c r="U371" s="14">
        <f>IF($B371="","",SUMPRODUCT(('Cevap Anahtarı'!$B$2:$B$121=T$2)*('Cevap Anahtarı'!$C$2:$C$121&lt;&gt;"")*(MID($D371,'Cevap Anahtarı'!$A$2:$A$121,1)&lt;&gt;"")*ISNUMBER(FIND(UPPER(MID($D371,'Cevap Anahtarı'!$A$2:$A$121,1)),"ABCDE"))*(MID($D371,'Cevap Anahtarı'!$A$2:$A$121,1)&lt;&gt;'Cevap Anahtarı'!$C$2:$C$121)))</f>
        <v/>
      </c>
      <c r="V371" s="15">
        <f>IF($B371="","",ROUND(T371-IF(Ayarlar!$B$6&gt;0,U371/Ayarlar!$B$6,0),2))</f>
        <v/>
      </c>
      <c r="W371" s="15">
        <f>IF($B371="","",G371+J371+M371+P371+S371+V371)</f>
        <v/>
      </c>
      <c r="X371" s="14">
        <f>IF($B371="","",RANK(W371,$W$4:$W$503))</f>
        <v/>
      </c>
    </row>
    <row r="372">
      <c r="E372" s="14">
        <f>IF($B372="","",SUMPRODUCT(('Cevap Anahtarı'!$B$2:$B$121=E$2)*('Cevap Anahtarı'!$C$2:$C$121&lt;&gt;"")*(MID($D372,'Cevap Anahtarı'!$A$2:$A$121,1)='Cevap Anahtarı'!$C$2:$C$121)))</f>
        <v/>
      </c>
      <c r="F372" s="14">
        <f>IF($B372="","",SUMPRODUCT(('Cevap Anahtarı'!$B$2:$B$121=E$2)*('Cevap Anahtarı'!$C$2:$C$121&lt;&gt;"")*(MID($D372,'Cevap Anahtarı'!$A$2:$A$121,1)&lt;&gt;"")*ISNUMBER(FIND(UPPER(MID($D372,'Cevap Anahtarı'!$A$2:$A$121,1)),"ABCDE"))*(MID($D372,'Cevap Anahtarı'!$A$2:$A$121,1)&lt;&gt;'Cevap Anahtarı'!$C$2:$C$121)))</f>
        <v/>
      </c>
      <c r="G372" s="15">
        <f>IF($B372="","",ROUND(E372-IF(Ayarlar!$B$6&gt;0,F372/Ayarlar!$B$6,0),2))</f>
        <v/>
      </c>
      <c r="H372" s="14">
        <f>IF($B372="","",SUMPRODUCT(('Cevap Anahtarı'!$B$2:$B$121=H$2)*('Cevap Anahtarı'!$C$2:$C$121&lt;&gt;"")*(MID($D372,'Cevap Anahtarı'!$A$2:$A$121,1)='Cevap Anahtarı'!$C$2:$C$121)))</f>
        <v/>
      </c>
      <c r="I372" s="14">
        <f>IF($B372="","",SUMPRODUCT(('Cevap Anahtarı'!$B$2:$B$121=H$2)*('Cevap Anahtarı'!$C$2:$C$121&lt;&gt;"")*(MID($D372,'Cevap Anahtarı'!$A$2:$A$121,1)&lt;&gt;"")*ISNUMBER(FIND(UPPER(MID($D372,'Cevap Anahtarı'!$A$2:$A$121,1)),"ABCDE"))*(MID($D372,'Cevap Anahtarı'!$A$2:$A$121,1)&lt;&gt;'Cevap Anahtarı'!$C$2:$C$121)))</f>
        <v/>
      </c>
      <c r="J372" s="15">
        <f>IF($B372="","",ROUND(H372-IF(Ayarlar!$B$6&gt;0,I372/Ayarlar!$B$6,0),2))</f>
        <v/>
      </c>
      <c r="K372" s="14">
        <f>IF($B372="","",SUMPRODUCT(('Cevap Anahtarı'!$B$2:$B$121=K$2)*('Cevap Anahtarı'!$C$2:$C$121&lt;&gt;"")*(MID($D372,'Cevap Anahtarı'!$A$2:$A$121,1)='Cevap Anahtarı'!$C$2:$C$121)))</f>
        <v/>
      </c>
      <c r="L372" s="14">
        <f>IF($B372="","",SUMPRODUCT(('Cevap Anahtarı'!$B$2:$B$121=K$2)*('Cevap Anahtarı'!$C$2:$C$121&lt;&gt;"")*(MID($D372,'Cevap Anahtarı'!$A$2:$A$121,1)&lt;&gt;"")*ISNUMBER(FIND(UPPER(MID($D372,'Cevap Anahtarı'!$A$2:$A$121,1)),"ABCDE"))*(MID($D372,'Cevap Anahtarı'!$A$2:$A$121,1)&lt;&gt;'Cevap Anahtarı'!$C$2:$C$121)))</f>
        <v/>
      </c>
      <c r="M372" s="15">
        <f>IF($B372="","",ROUND(K372-IF(Ayarlar!$B$6&gt;0,L372/Ayarlar!$B$6,0),2))</f>
        <v/>
      </c>
      <c r="N372" s="14">
        <f>IF($B372="","",SUMPRODUCT(('Cevap Anahtarı'!$B$2:$B$121=N$2)*('Cevap Anahtarı'!$C$2:$C$121&lt;&gt;"")*(MID($D372,'Cevap Anahtarı'!$A$2:$A$121,1)='Cevap Anahtarı'!$C$2:$C$121)))</f>
        <v/>
      </c>
      <c r="O372" s="14">
        <f>IF($B372="","",SUMPRODUCT(('Cevap Anahtarı'!$B$2:$B$121=N$2)*('Cevap Anahtarı'!$C$2:$C$121&lt;&gt;"")*(MID($D372,'Cevap Anahtarı'!$A$2:$A$121,1)&lt;&gt;"")*ISNUMBER(FIND(UPPER(MID($D372,'Cevap Anahtarı'!$A$2:$A$121,1)),"ABCDE"))*(MID($D372,'Cevap Anahtarı'!$A$2:$A$121,1)&lt;&gt;'Cevap Anahtarı'!$C$2:$C$121)))</f>
        <v/>
      </c>
      <c r="P372" s="15">
        <f>IF($B372="","",ROUND(N372-IF(Ayarlar!$B$6&gt;0,O372/Ayarlar!$B$6,0),2))</f>
        <v/>
      </c>
      <c r="Q372" s="14">
        <f>IF($B372="","",SUMPRODUCT(('Cevap Anahtarı'!$B$2:$B$121=Q$2)*('Cevap Anahtarı'!$C$2:$C$121&lt;&gt;"")*(MID($D372,'Cevap Anahtarı'!$A$2:$A$121,1)='Cevap Anahtarı'!$C$2:$C$121)))</f>
        <v/>
      </c>
      <c r="R372" s="14">
        <f>IF($B372="","",SUMPRODUCT(('Cevap Anahtarı'!$B$2:$B$121=Q$2)*('Cevap Anahtarı'!$C$2:$C$121&lt;&gt;"")*(MID($D372,'Cevap Anahtarı'!$A$2:$A$121,1)&lt;&gt;"")*ISNUMBER(FIND(UPPER(MID($D372,'Cevap Anahtarı'!$A$2:$A$121,1)),"ABCDE"))*(MID($D372,'Cevap Anahtarı'!$A$2:$A$121,1)&lt;&gt;'Cevap Anahtarı'!$C$2:$C$121)))</f>
        <v/>
      </c>
      <c r="S372" s="15">
        <f>IF($B372="","",ROUND(Q372-IF(Ayarlar!$B$6&gt;0,R372/Ayarlar!$B$6,0),2))</f>
        <v/>
      </c>
      <c r="T372" s="14">
        <f>IF($B372="","",SUMPRODUCT(('Cevap Anahtarı'!$B$2:$B$121=T$2)*('Cevap Anahtarı'!$C$2:$C$121&lt;&gt;"")*(MID($D372,'Cevap Anahtarı'!$A$2:$A$121,1)='Cevap Anahtarı'!$C$2:$C$121)))</f>
        <v/>
      </c>
      <c r="U372" s="14">
        <f>IF($B372="","",SUMPRODUCT(('Cevap Anahtarı'!$B$2:$B$121=T$2)*('Cevap Anahtarı'!$C$2:$C$121&lt;&gt;"")*(MID($D372,'Cevap Anahtarı'!$A$2:$A$121,1)&lt;&gt;"")*ISNUMBER(FIND(UPPER(MID($D372,'Cevap Anahtarı'!$A$2:$A$121,1)),"ABCDE"))*(MID($D372,'Cevap Anahtarı'!$A$2:$A$121,1)&lt;&gt;'Cevap Anahtarı'!$C$2:$C$121)))</f>
        <v/>
      </c>
      <c r="V372" s="15">
        <f>IF($B372="","",ROUND(T372-IF(Ayarlar!$B$6&gt;0,U372/Ayarlar!$B$6,0),2))</f>
        <v/>
      </c>
      <c r="W372" s="15">
        <f>IF($B372="","",G372+J372+M372+P372+S372+V372)</f>
        <v/>
      </c>
      <c r="X372" s="14">
        <f>IF($B372="","",RANK(W372,$W$4:$W$503))</f>
        <v/>
      </c>
    </row>
    <row r="373">
      <c r="E373" s="14">
        <f>IF($B373="","",SUMPRODUCT(('Cevap Anahtarı'!$B$2:$B$121=E$2)*('Cevap Anahtarı'!$C$2:$C$121&lt;&gt;"")*(MID($D373,'Cevap Anahtarı'!$A$2:$A$121,1)='Cevap Anahtarı'!$C$2:$C$121)))</f>
        <v/>
      </c>
      <c r="F373" s="14">
        <f>IF($B373="","",SUMPRODUCT(('Cevap Anahtarı'!$B$2:$B$121=E$2)*('Cevap Anahtarı'!$C$2:$C$121&lt;&gt;"")*(MID($D373,'Cevap Anahtarı'!$A$2:$A$121,1)&lt;&gt;"")*ISNUMBER(FIND(UPPER(MID($D373,'Cevap Anahtarı'!$A$2:$A$121,1)),"ABCDE"))*(MID($D373,'Cevap Anahtarı'!$A$2:$A$121,1)&lt;&gt;'Cevap Anahtarı'!$C$2:$C$121)))</f>
        <v/>
      </c>
      <c r="G373" s="15">
        <f>IF($B373="","",ROUND(E373-IF(Ayarlar!$B$6&gt;0,F373/Ayarlar!$B$6,0),2))</f>
        <v/>
      </c>
      <c r="H373" s="14">
        <f>IF($B373="","",SUMPRODUCT(('Cevap Anahtarı'!$B$2:$B$121=H$2)*('Cevap Anahtarı'!$C$2:$C$121&lt;&gt;"")*(MID($D373,'Cevap Anahtarı'!$A$2:$A$121,1)='Cevap Anahtarı'!$C$2:$C$121)))</f>
        <v/>
      </c>
      <c r="I373" s="14">
        <f>IF($B373="","",SUMPRODUCT(('Cevap Anahtarı'!$B$2:$B$121=H$2)*('Cevap Anahtarı'!$C$2:$C$121&lt;&gt;"")*(MID($D373,'Cevap Anahtarı'!$A$2:$A$121,1)&lt;&gt;"")*ISNUMBER(FIND(UPPER(MID($D373,'Cevap Anahtarı'!$A$2:$A$121,1)),"ABCDE"))*(MID($D373,'Cevap Anahtarı'!$A$2:$A$121,1)&lt;&gt;'Cevap Anahtarı'!$C$2:$C$121)))</f>
        <v/>
      </c>
      <c r="J373" s="15">
        <f>IF($B373="","",ROUND(H373-IF(Ayarlar!$B$6&gt;0,I373/Ayarlar!$B$6,0),2))</f>
        <v/>
      </c>
      <c r="K373" s="14">
        <f>IF($B373="","",SUMPRODUCT(('Cevap Anahtarı'!$B$2:$B$121=K$2)*('Cevap Anahtarı'!$C$2:$C$121&lt;&gt;"")*(MID($D373,'Cevap Anahtarı'!$A$2:$A$121,1)='Cevap Anahtarı'!$C$2:$C$121)))</f>
        <v/>
      </c>
      <c r="L373" s="14">
        <f>IF($B373="","",SUMPRODUCT(('Cevap Anahtarı'!$B$2:$B$121=K$2)*('Cevap Anahtarı'!$C$2:$C$121&lt;&gt;"")*(MID($D373,'Cevap Anahtarı'!$A$2:$A$121,1)&lt;&gt;"")*ISNUMBER(FIND(UPPER(MID($D373,'Cevap Anahtarı'!$A$2:$A$121,1)),"ABCDE"))*(MID($D373,'Cevap Anahtarı'!$A$2:$A$121,1)&lt;&gt;'Cevap Anahtarı'!$C$2:$C$121)))</f>
        <v/>
      </c>
      <c r="M373" s="15">
        <f>IF($B373="","",ROUND(K373-IF(Ayarlar!$B$6&gt;0,L373/Ayarlar!$B$6,0),2))</f>
        <v/>
      </c>
      <c r="N373" s="14">
        <f>IF($B373="","",SUMPRODUCT(('Cevap Anahtarı'!$B$2:$B$121=N$2)*('Cevap Anahtarı'!$C$2:$C$121&lt;&gt;"")*(MID($D373,'Cevap Anahtarı'!$A$2:$A$121,1)='Cevap Anahtarı'!$C$2:$C$121)))</f>
        <v/>
      </c>
      <c r="O373" s="14">
        <f>IF($B373="","",SUMPRODUCT(('Cevap Anahtarı'!$B$2:$B$121=N$2)*('Cevap Anahtarı'!$C$2:$C$121&lt;&gt;"")*(MID($D373,'Cevap Anahtarı'!$A$2:$A$121,1)&lt;&gt;"")*ISNUMBER(FIND(UPPER(MID($D373,'Cevap Anahtarı'!$A$2:$A$121,1)),"ABCDE"))*(MID($D373,'Cevap Anahtarı'!$A$2:$A$121,1)&lt;&gt;'Cevap Anahtarı'!$C$2:$C$121)))</f>
        <v/>
      </c>
      <c r="P373" s="15">
        <f>IF($B373="","",ROUND(N373-IF(Ayarlar!$B$6&gt;0,O373/Ayarlar!$B$6,0),2))</f>
        <v/>
      </c>
      <c r="Q373" s="14">
        <f>IF($B373="","",SUMPRODUCT(('Cevap Anahtarı'!$B$2:$B$121=Q$2)*('Cevap Anahtarı'!$C$2:$C$121&lt;&gt;"")*(MID($D373,'Cevap Anahtarı'!$A$2:$A$121,1)='Cevap Anahtarı'!$C$2:$C$121)))</f>
        <v/>
      </c>
      <c r="R373" s="14">
        <f>IF($B373="","",SUMPRODUCT(('Cevap Anahtarı'!$B$2:$B$121=Q$2)*('Cevap Anahtarı'!$C$2:$C$121&lt;&gt;"")*(MID($D373,'Cevap Anahtarı'!$A$2:$A$121,1)&lt;&gt;"")*ISNUMBER(FIND(UPPER(MID($D373,'Cevap Anahtarı'!$A$2:$A$121,1)),"ABCDE"))*(MID($D373,'Cevap Anahtarı'!$A$2:$A$121,1)&lt;&gt;'Cevap Anahtarı'!$C$2:$C$121)))</f>
        <v/>
      </c>
      <c r="S373" s="15">
        <f>IF($B373="","",ROUND(Q373-IF(Ayarlar!$B$6&gt;0,R373/Ayarlar!$B$6,0),2))</f>
        <v/>
      </c>
      <c r="T373" s="14">
        <f>IF($B373="","",SUMPRODUCT(('Cevap Anahtarı'!$B$2:$B$121=T$2)*('Cevap Anahtarı'!$C$2:$C$121&lt;&gt;"")*(MID($D373,'Cevap Anahtarı'!$A$2:$A$121,1)='Cevap Anahtarı'!$C$2:$C$121)))</f>
        <v/>
      </c>
      <c r="U373" s="14">
        <f>IF($B373="","",SUMPRODUCT(('Cevap Anahtarı'!$B$2:$B$121=T$2)*('Cevap Anahtarı'!$C$2:$C$121&lt;&gt;"")*(MID($D373,'Cevap Anahtarı'!$A$2:$A$121,1)&lt;&gt;"")*ISNUMBER(FIND(UPPER(MID($D373,'Cevap Anahtarı'!$A$2:$A$121,1)),"ABCDE"))*(MID($D373,'Cevap Anahtarı'!$A$2:$A$121,1)&lt;&gt;'Cevap Anahtarı'!$C$2:$C$121)))</f>
        <v/>
      </c>
      <c r="V373" s="15">
        <f>IF($B373="","",ROUND(T373-IF(Ayarlar!$B$6&gt;0,U373/Ayarlar!$B$6,0),2))</f>
        <v/>
      </c>
      <c r="W373" s="15">
        <f>IF($B373="","",G373+J373+M373+P373+S373+V373)</f>
        <v/>
      </c>
      <c r="X373" s="14">
        <f>IF($B373="","",RANK(W373,$W$4:$W$503))</f>
        <v/>
      </c>
    </row>
    <row r="374">
      <c r="E374" s="14">
        <f>IF($B374="","",SUMPRODUCT(('Cevap Anahtarı'!$B$2:$B$121=E$2)*('Cevap Anahtarı'!$C$2:$C$121&lt;&gt;"")*(MID($D374,'Cevap Anahtarı'!$A$2:$A$121,1)='Cevap Anahtarı'!$C$2:$C$121)))</f>
        <v/>
      </c>
      <c r="F374" s="14">
        <f>IF($B374="","",SUMPRODUCT(('Cevap Anahtarı'!$B$2:$B$121=E$2)*('Cevap Anahtarı'!$C$2:$C$121&lt;&gt;"")*(MID($D374,'Cevap Anahtarı'!$A$2:$A$121,1)&lt;&gt;"")*ISNUMBER(FIND(UPPER(MID($D374,'Cevap Anahtarı'!$A$2:$A$121,1)),"ABCDE"))*(MID($D374,'Cevap Anahtarı'!$A$2:$A$121,1)&lt;&gt;'Cevap Anahtarı'!$C$2:$C$121)))</f>
        <v/>
      </c>
      <c r="G374" s="15">
        <f>IF($B374="","",ROUND(E374-IF(Ayarlar!$B$6&gt;0,F374/Ayarlar!$B$6,0),2))</f>
        <v/>
      </c>
      <c r="H374" s="14">
        <f>IF($B374="","",SUMPRODUCT(('Cevap Anahtarı'!$B$2:$B$121=H$2)*('Cevap Anahtarı'!$C$2:$C$121&lt;&gt;"")*(MID($D374,'Cevap Anahtarı'!$A$2:$A$121,1)='Cevap Anahtarı'!$C$2:$C$121)))</f>
        <v/>
      </c>
      <c r="I374" s="14">
        <f>IF($B374="","",SUMPRODUCT(('Cevap Anahtarı'!$B$2:$B$121=H$2)*('Cevap Anahtarı'!$C$2:$C$121&lt;&gt;"")*(MID($D374,'Cevap Anahtarı'!$A$2:$A$121,1)&lt;&gt;"")*ISNUMBER(FIND(UPPER(MID($D374,'Cevap Anahtarı'!$A$2:$A$121,1)),"ABCDE"))*(MID($D374,'Cevap Anahtarı'!$A$2:$A$121,1)&lt;&gt;'Cevap Anahtarı'!$C$2:$C$121)))</f>
        <v/>
      </c>
      <c r="J374" s="15">
        <f>IF($B374="","",ROUND(H374-IF(Ayarlar!$B$6&gt;0,I374/Ayarlar!$B$6,0),2))</f>
        <v/>
      </c>
      <c r="K374" s="14">
        <f>IF($B374="","",SUMPRODUCT(('Cevap Anahtarı'!$B$2:$B$121=K$2)*('Cevap Anahtarı'!$C$2:$C$121&lt;&gt;"")*(MID($D374,'Cevap Anahtarı'!$A$2:$A$121,1)='Cevap Anahtarı'!$C$2:$C$121)))</f>
        <v/>
      </c>
      <c r="L374" s="14">
        <f>IF($B374="","",SUMPRODUCT(('Cevap Anahtarı'!$B$2:$B$121=K$2)*('Cevap Anahtarı'!$C$2:$C$121&lt;&gt;"")*(MID($D374,'Cevap Anahtarı'!$A$2:$A$121,1)&lt;&gt;"")*ISNUMBER(FIND(UPPER(MID($D374,'Cevap Anahtarı'!$A$2:$A$121,1)),"ABCDE"))*(MID($D374,'Cevap Anahtarı'!$A$2:$A$121,1)&lt;&gt;'Cevap Anahtarı'!$C$2:$C$121)))</f>
        <v/>
      </c>
      <c r="M374" s="15">
        <f>IF($B374="","",ROUND(K374-IF(Ayarlar!$B$6&gt;0,L374/Ayarlar!$B$6,0),2))</f>
        <v/>
      </c>
      <c r="N374" s="14">
        <f>IF($B374="","",SUMPRODUCT(('Cevap Anahtarı'!$B$2:$B$121=N$2)*('Cevap Anahtarı'!$C$2:$C$121&lt;&gt;"")*(MID($D374,'Cevap Anahtarı'!$A$2:$A$121,1)='Cevap Anahtarı'!$C$2:$C$121)))</f>
        <v/>
      </c>
      <c r="O374" s="14">
        <f>IF($B374="","",SUMPRODUCT(('Cevap Anahtarı'!$B$2:$B$121=N$2)*('Cevap Anahtarı'!$C$2:$C$121&lt;&gt;"")*(MID($D374,'Cevap Anahtarı'!$A$2:$A$121,1)&lt;&gt;"")*ISNUMBER(FIND(UPPER(MID($D374,'Cevap Anahtarı'!$A$2:$A$121,1)),"ABCDE"))*(MID($D374,'Cevap Anahtarı'!$A$2:$A$121,1)&lt;&gt;'Cevap Anahtarı'!$C$2:$C$121)))</f>
        <v/>
      </c>
      <c r="P374" s="15">
        <f>IF($B374="","",ROUND(N374-IF(Ayarlar!$B$6&gt;0,O374/Ayarlar!$B$6,0),2))</f>
        <v/>
      </c>
      <c r="Q374" s="14">
        <f>IF($B374="","",SUMPRODUCT(('Cevap Anahtarı'!$B$2:$B$121=Q$2)*('Cevap Anahtarı'!$C$2:$C$121&lt;&gt;"")*(MID($D374,'Cevap Anahtarı'!$A$2:$A$121,1)='Cevap Anahtarı'!$C$2:$C$121)))</f>
        <v/>
      </c>
      <c r="R374" s="14">
        <f>IF($B374="","",SUMPRODUCT(('Cevap Anahtarı'!$B$2:$B$121=Q$2)*('Cevap Anahtarı'!$C$2:$C$121&lt;&gt;"")*(MID($D374,'Cevap Anahtarı'!$A$2:$A$121,1)&lt;&gt;"")*ISNUMBER(FIND(UPPER(MID($D374,'Cevap Anahtarı'!$A$2:$A$121,1)),"ABCDE"))*(MID($D374,'Cevap Anahtarı'!$A$2:$A$121,1)&lt;&gt;'Cevap Anahtarı'!$C$2:$C$121)))</f>
        <v/>
      </c>
      <c r="S374" s="15">
        <f>IF($B374="","",ROUND(Q374-IF(Ayarlar!$B$6&gt;0,R374/Ayarlar!$B$6,0),2))</f>
        <v/>
      </c>
      <c r="T374" s="14">
        <f>IF($B374="","",SUMPRODUCT(('Cevap Anahtarı'!$B$2:$B$121=T$2)*('Cevap Anahtarı'!$C$2:$C$121&lt;&gt;"")*(MID($D374,'Cevap Anahtarı'!$A$2:$A$121,1)='Cevap Anahtarı'!$C$2:$C$121)))</f>
        <v/>
      </c>
      <c r="U374" s="14">
        <f>IF($B374="","",SUMPRODUCT(('Cevap Anahtarı'!$B$2:$B$121=T$2)*('Cevap Anahtarı'!$C$2:$C$121&lt;&gt;"")*(MID($D374,'Cevap Anahtarı'!$A$2:$A$121,1)&lt;&gt;"")*ISNUMBER(FIND(UPPER(MID($D374,'Cevap Anahtarı'!$A$2:$A$121,1)),"ABCDE"))*(MID($D374,'Cevap Anahtarı'!$A$2:$A$121,1)&lt;&gt;'Cevap Anahtarı'!$C$2:$C$121)))</f>
        <v/>
      </c>
      <c r="V374" s="15">
        <f>IF($B374="","",ROUND(T374-IF(Ayarlar!$B$6&gt;0,U374/Ayarlar!$B$6,0),2))</f>
        <v/>
      </c>
      <c r="W374" s="15">
        <f>IF($B374="","",G374+J374+M374+P374+S374+V374)</f>
        <v/>
      </c>
      <c r="X374" s="14">
        <f>IF($B374="","",RANK(W374,$W$4:$W$503))</f>
        <v/>
      </c>
    </row>
    <row r="375">
      <c r="E375" s="14">
        <f>IF($B375="","",SUMPRODUCT(('Cevap Anahtarı'!$B$2:$B$121=E$2)*('Cevap Anahtarı'!$C$2:$C$121&lt;&gt;"")*(MID($D375,'Cevap Anahtarı'!$A$2:$A$121,1)='Cevap Anahtarı'!$C$2:$C$121)))</f>
        <v/>
      </c>
      <c r="F375" s="14">
        <f>IF($B375="","",SUMPRODUCT(('Cevap Anahtarı'!$B$2:$B$121=E$2)*('Cevap Anahtarı'!$C$2:$C$121&lt;&gt;"")*(MID($D375,'Cevap Anahtarı'!$A$2:$A$121,1)&lt;&gt;"")*ISNUMBER(FIND(UPPER(MID($D375,'Cevap Anahtarı'!$A$2:$A$121,1)),"ABCDE"))*(MID($D375,'Cevap Anahtarı'!$A$2:$A$121,1)&lt;&gt;'Cevap Anahtarı'!$C$2:$C$121)))</f>
        <v/>
      </c>
      <c r="G375" s="15">
        <f>IF($B375="","",ROUND(E375-IF(Ayarlar!$B$6&gt;0,F375/Ayarlar!$B$6,0),2))</f>
        <v/>
      </c>
      <c r="H375" s="14">
        <f>IF($B375="","",SUMPRODUCT(('Cevap Anahtarı'!$B$2:$B$121=H$2)*('Cevap Anahtarı'!$C$2:$C$121&lt;&gt;"")*(MID($D375,'Cevap Anahtarı'!$A$2:$A$121,1)='Cevap Anahtarı'!$C$2:$C$121)))</f>
        <v/>
      </c>
      <c r="I375" s="14">
        <f>IF($B375="","",SUMPRODUCT(('Cevap Anahtarı'!$B$2:$B$121=H$2)*('Cevap Anahtarı'!$C$2:$C$121&lt;&gt;"")*(MID($D375,'Cevap Anahtarı'!$A$2:$A$121,1)&lt;&gt;"")*ISNUMBER(FIND(UPPER(MID($D375,'Cevap Anahtarı'!$A$2:$A$121,1)),"ABCDE"))*(MID($D375,'Cevap Anahtarı'!$A$2:$A$121,1)&lt;&gt;'Cevap Anahtarı'!$C$2:$C$121)))</f>
        <v/>
      </c>
      <c r="J375" s="15">
        <f>IF($B375="","",ROUND(H375-IF(Ayarlar!$B$6&gt;0,I375/Ayarlar!$B$6,0),2))</f>
        <v/>
      </c>
      <c r="K375" s="14">
        <f>IF($B375="","",SUMPRODUCT(('Cevap Anahtarı'!$B$2:$B$121=K$2)*('Cevap Anahtarı'!$C$2:$C$121&lt;&gt;"")*(MID($D375,'Cevap Anahtarı'!$A$2:$A$121,1)='Cevap Anahtarı'!$C$2:$C$121)))</f>
        <v/>
      </c>
      <c r="L375" s="14">
        <f>IF($B375="","",SUMPRODUCT(('Cevap Anahtarı'!$B$2:$B$121=K$2)*('Cevap Anahtarı'!$C$2:$C$121&lt;&gt;"")*(MID($D375,'Cevap Anahtarı'!$A$2:$A$121,1)&lt;&gt;"")*ISNUMBER(FIND(UPPER(MID($D375,'Cevap Anahtarı'!$A$2:$A$121,1)),"ABCDE"))*(MID($D375,'Cevap Anahtarı'!$A$2:$A$121,1)&lt;&gt;'Cevap Anahtarı'!$C$2:$C$121)))</f>
        <v/>
      </c>
      <c r="M375" s="15">
        <f>IF($B375="","",ROUND(K375-IF(Ayarlar!$B$6&gt;0,L375/Ayarlar!$B$6,0),2))</f>
        <v/>
      </c>
      <c r="N375" s="14">
        <f>IF($B375="","",SUMPRODUCT(('Cevap Anahtarı'!$B$2:$B$121=N$2)*('Cevap Anahtarı'!$C$2:$C$121&lt;&gt;"")*(MID($D375,'Cevap Anahtarı'!$A$2:$A$121,1)='Cevap Anahtarı'!$C$2:$C$121)))</f>
        <v/>
      </c>
      <c r="O375" s="14">
        <f>IF($B375="","",SUMPRODUCT(('Cevap Anahtarı'!$B$2:$B$121=N$2)*('Cevap Anahtarı'!$C$2:$C$121&lt;&gt;"")*(MID($D375,'Cevap Anahtarı'!$A$2:$A$121,1)&lt;&gt;"")*ISNUMBER(FIND(UPPER(MID($D375,'Cevap Anahtarı'!$A$2:$A$121,1)),"ABCDE"))*(MID($D375,'Cevap Anahtarı'!$A$2:$A$121,1)&lt;&gt;'Cevap Anahtarı'!$C$2:$C$121)))</f>
        <v/>
      </c>
      <c r="P375" s="15">
        <f>IF($B375="","",ROUND(N375-IF(Ayarlar!$B$6&gt;0,O375/Ayarlar!$B$6,0),2))</f>
        <v/>
      </c>
      <c r="Q375" s="14">
        <f>IF($B375="","",SUMPRODUCT(('Cevap Anahtarı'!$B$2:$B$121=Q$2)*('Cevap Anahtarı'!$C$2:$C$121&lt;&gt;"")*(MID($D375,'Cevap Anahtarı'!$A$2:$A$121,1)='Cevap Anahtarı'!$C$2:$C$121)))</f>
        <v/>
      </c>
      <c r="R375" s="14">
        <f>IF($B375="","",SUMPRODUCT(('Cevap Anahtarı'!$B$2:$B$121=Q$2)*('Cevap Anahtarı'!$C$2:$C$121&lt;&gt;"")*(MID($D375,'Cevap Anahtarı'!$A$2:$A$121,1)&lt;&gt;"")*ISNUMBER(FIND(UPPER(MID($D375,'Cevap Anahtarı'!$A$2:$A$121,1)),"ABCDE"))*(MID($D375,'Cevap Anahtarı'!$A$2:$A$121,1)&lt;&gt;'Cevap Anahtarı'!$C$2:$C$121)))</f>
        <v/>
      </c>
      <c r="S375" s="15">
        <f>IF($B375="","",ROUND(Q375-IF(Ayarlar!$B$6&gt;0,R375/Ayarlar!$B$6,0),2))</f>
        <v/>
      </c>
      <c r="T375" s="14">
        <f>IF($B375="","",SUMPRODUCT(('Cevap Anahtarı'!$B$2:$B$121=T$2)*('Cevap Anahtarı'!$C$2:$C$121&lt;&gt;"")*(MID($D375,'Cevap Anahtarı'!$A$2:$A$121,1)='Cevap Anahtarı'!$C$2:$C$121)))</f>
        <v/>
      </c>
      <c r="U375" s="14">
        <f>IF($B375="","",SUMPRODUCT(('Cevap Anahtarı'!$B$2:$B$121=T$2)*('Cevap Anahtarı'!$C$2:$C$121&lt;&gt;"")*(MID($D375,'Cevap Anahtarı'!$A$2:$A$121,1)&lt;&gt;"")*ISNUMBER(FIND(UPPER(MID($D375,'Cevap Anahtarı'!$A$2:$A$121,1)),"ABCDE"))*(MID($D375,'Cevap Anahtarı'!$A$2:$A$121,1)&lt;&gt;'Cevap Anahtarı'!$C$2:$C$121)))</f>
        <v/>
      </c>
      <c r="V375" s="15">
        <f>IF($B375="","",ROUND(T375-IF(Ayarlar!$B$6&gt;0,U375/Ayarlar!$B$6,0),2))</f>
        <v/>
      </c>
      <c r="W375" s="15">
        <f>IF($B375="","",G375+J375+M375+P375+S375+V375)</f>
        <v/>
      </c>
      <c r="X375" s="14">
        <f>IF($B375="","",RANK(W375,$W$4:$W$503))</f>
        <v/>
      </c>
    </row>
    <row r="376">
      <c r="E376" s="14">
        <f>IF($B376="","",SUMPRODUCT(('Cevap Anahtarı'!$B$2:$B$121=E$2)*('Cevap Anahtarı'!$C$2:$C$121&lt;&gt;"")*(MID($D376,'Cevap Anahtarı'!$A$2:$A$121,1)='Cevap Anahtarı'!$C$2:$C$121)))</f>
        <v/>
      </c>
      <c r="F376" s="14">
        <f>IF($B376="","",SUMPRODUCT(('Cevap Anahtarı'!$B$2:$B$121=E$2)*('Cevap Anahtarı'!$C$2:$C$121&lt;&gt;"")*(MID($D376,'Cevap Anahtarı'!$A$2:$A$121,1)&lt;&gt;"")*ISNUMBER(FIND(UPPER(MID($D376,'Cevap Anahtarı'!$A$2:$A$121,1)),"ABCDE"))*(MID($D376,'Cevap Anahtarı'!$A$2:$A$121,1)&lt;&gt;'Cevap Anahtarı'!$C$2:$C$121)))</f>
        <v/>
      </c>
      <c r="G376" s="15">
        <f>IF($B376="","",ROUND(E376-IF(Ayarlar!$B$6&gt;0,F376/Ayarlar!$B$6,0),2))</f>
        <v/>
      </c>
      <c r="H376" s="14">
        <f>IF($B376="","",SUMPRODUCT(('Cevap Anahtarı'!$B$2:$B$121=H$2)*('Cevap Anahtarı'!$C$2:$C$121&lt;&gt;"")*(MID($D376,'Cevap Anahtarı'!$A$2:$A$121,1)='Cevap Anahtarı'!$C$2:$C$121)))</f>
        <v/>
      </c>
      <c r="I376" s="14">
        <f>IF($B376="","",SUMPRODUCT(('Cevap Anahtarı'!$B$2:$B$121=H$2)*('Cevap Anahtarı'!$C$2:$C$121&lt;&gt;"")*(MID($D376,'Cevap Anahtarı'!$A$2:$A$121,1)&lt;&gt;"")*ISNUMBER(FIND(UPPER(MID($D376,'Cevap Anahtarı'!$A$2:$A$121,1)),"ABCDE"))*(MID($D376,'Cevap Anahtarı'!$A$2:$A$121,1)&lt;&gt;'Cevap Anahtarı'!$C$2:$C$121)))</f>
        <v/>
      </c>
      <c r="J376" s="15">
        <f>IF($B376="","",ROUND(H376-IF(Ayarlar!$B$6&gt;0,I376/Ayarlar!$B$6,0),2))</f>
        <v/>
      </c>
      <c r="K376" s="14">
        <f>IF($B376="","",SUMPRODUCT(('Cevap Anahtarı'!$B$2:$B$121=K$2)*('Cevap Anahtarı'!$C$2:$C$121&lt;&gt;"")*(MID($D376,'Cevap Anahtarı'!$A$2:$A$121,1)='Cevap Anahtarı'!$C$2:$C$121)))</f>
        <v/>
      </c>
      <c r="L376" s="14">
        <f>IF($B376="","",SUMPRODUCT(('Cevap Anahtarı'!$B$2:$B$121=K$2)*('Cevap Anahtarı'!$C$2:$C$121&lt;&gt;"")*(MID($D376,'Cevap Anahtarı'!$A$2:$A$121,1)&lt;&gt;"")*ISNUMBER(FIND(UPPER(MID($D376,'Cevap Anahtarı'!$A$2:$A$121,1)),"ABCDE"))*(MID($D376,'Cevap Anahtarı'!$A$2:$A$121,1)&lt;&gt;'Cevap Anahtarı'!$C$2:$C$121)))</f>
        <v/>
      </c>
      <c r="M376" s="15">
        <f>IF($B376="","",ROUND(K376-IF(Ayarlar!$B$6&gt;0,L376/Ayarlar!$B$6,0),2))</f>
        <v/>
      </c>
      <c r="N376" s="14">
        <f>IF($B376="","",SUMPRODUCT(('Cevap Anahtarı'!$B$2:$B$121=N$2)*('Cevap Anahtarı'!$C$2:$C$121&lt;&gt;"")*(MID($D376,'Cevap Anahtarı'!$A$2:$A$121,1)='Cevap Anahtarı'!$C$2:$C$121)))</f>
        <v/>
      </c>
      <c r="O376" s="14">
        <f>IF($B376="","",SUMPRODUCT(('Cevap Anahtarı'!$B$2:$B$121=N$2)*('Cevap Anahtarı'!$C$2:$C$121&lt;&gt;"")*(MID($D376,'Cevap Anahtarı'!$A$2:$A$121,1)&lt;&gt;"")*ISNUMBER(FIND(UPPER(MID($D376,'Cevap Anahtarı'!$A$2:$A$121,1)),"ABCDE"))*(MID($D376,'Cevap Anahtarı'!$A$2:$A$121,1)&lt;&gt;'Cevap Anahtarı'!$C$2:$C$121)))</f>
        <v/>
      </c>
      <c r="P376" s="15">
        <f>IF($B376="","",ROUND(N376-IF(Ayarlar!$B$6&gt;0,O376/Ayarlar!$B$6,0),2))</f>
        <v/>
      </c>
      <c r="Q376" s="14">
        <f>IF($B376="","",SUMPRODUCT(('Cevap Anahtarı'!$B$2:$B$121=Q$2)*('Cevap Anahtarı'!$C$2:$C$121&lt;&gt;"")*(MID($D376,'Cevap Anahtarı'!$A$2:$A$121,1)='Cevap Anahtarı'!$C$2:$C$121)))</f>
        <v/>
      </c>
      <c r="R376" s="14">
        <f>IF($B376="","",SUMPRODUCT(('Cevap Anahtarı'!$B$2:$B$121=Q$2)*('Cevap Anahtarı'!$C$2:$C$121&lt;&gt;"")*(MID($D376,'Cevap Anahtarı'!$A$2:$A$121,1)&lt;&gt;"")*ISNUMBER(FIND(UPPER(MID($D376,'Cevap Anahtarı'!$A$2:$A$121,1)),"ABCDE"))*(MID($D376,'Cevap Anahtarı'!$A$2:$A$121,1)&lt;&gt;'Cevap Anahtarı'!$C$2:$C$121)))</f>
        <v/>
      </c>
      <c r="S376" s="15">
        <f>IF($B376="","",ROUND(Q376-IF(Ayarlar!$B$6&gt;0,R376/Ayarlar!$B$6,0),2))</f>
        <v/>
      </c>
      <c r="T376" s="14">
        <f>IF($B376="","",SUMPRODUCT(('Cevap Anahtarı'!$B$2:$B$121=T$2)*('Cevap Anahtarı'!$C$2:$C$121&lt;&gt;"")*(MID($D376,'Cevap Anahtarı'!$A$2:$A$121,1)='Cevap Anahtarı'!$C$2:$C$121)))</f>
        <v/>
      </c>
      <c r="U376" s="14">
        <f>IF($B376="","",SUMPRODUCT(('Cevap Anahtarı'!$B$2:$B$121=T$2)*('Cevap Anahtarı'!$C$2:$C$121&lt;&gt;"")*(MID($D376,'Cevap Anahtarı'!$A$2:$A$121,1)&lt;&gt;"")*ISNUMBER(FIND(UPPER(MID($D376,'Cevap Anahtarı'!$A$2:$A$121,1)),"ABCDE"))*(MID($D376,'Cevap Anahtarı'!$A$2:$A$121,1)&lt;&gt;'Cevap Anahtarı'!$C$2:$C$121)))</f>
        <v/>
      </c>
      <c r="V376" s="15">
        <f>IF($B376="","",ROUND(T376-IF(Ayarlar!$B$6&gt;0,U376/Ayarlar!$B$6,0),2))</f>
        <v/>
      </c>
      <c r="W376" s="15">
        <f>IF($B376="","",G376+J376+M376+P376+S376+V376)</f>
        <v/>
      </c>
      <c r="X376" s="14">
        <f>IF($B376="","",RANK(W376,$W$4:$W$503))</f>
        <v/>
      </c>
    </row>
    <row r="377">
      <c r="E377" s="14">
        <f>IF($B377="","",SUMPRODUCT(('Cevap Anahtarı'!$B$2:$B$121=E$2)*('Cevap Anahtarı'!$C$2:$C$121&lt;&gt;"")*(MID($D377,'Cevap Anahtarı'!$A$2:$A$121,1)='Cevap Anahtarı'!$C$2:$C$121)))</f>
        <v/>
      </c>
      <c r="F377" s="14">
        <f>IF($B377="","",SUMPRODUCT(('Cevap Anahtarı'!$B$2:$B$121=E$2)*('Cevap Anahtarı'!$C$2:$C$121&lt;&gt;"")*(MID($D377,'Cevap Anahtarı'!$A$2:$A$121,1)&lt;&gt;"")*ISNUMBER(FIND(UPPER(MID($D377,'Cevap Anahtarı'!$A$2:$A$121,1)),"ABCDE"))*(MID($D377,'Cevap Anahtarı'!$A$2:$A$121,1)&lt;&gt;'Cevap Anahtarı'!$C$2:$C$121)))</f>
        <v/>
      </c>
      <c r="G377" s="15">
        <f>IF($B377="","",ROUND(E377-IF(Ayarlar!$B$6&gt;0,F377/Ayarlar!$B$6,0),2))</f>
        <v/>
      </c>
      <c r="H377" s="14">
        <f>IF($B377="","",SUMPRODUCT(('Cevap Anahtarı'!$B$2:$B$121=H$2)*('Cevap Anahtarı'!$C$2:$C$121&lt;&gt;"")*(MID($D377,'Cevap Anahtarı'!$A$2:$A$121,1)='Cevap Anahtarı'!$C$2:$C$121)))</f>
        <v/>
      </c>
      <c r="I377" s="14">
        <f>IF($B377="","",SUMPRODUCT(('Cevap Anahtarı'!$B$2:$B$121=H$2)*('Cevap Anahtarı'!$C$2:$C$121&lt;&gt;"")*(MID($D377,'Cevap Anahtarı'!$A$2:$A$121,1)&lt;&gt;"")*ISNUMBER(FIND(UPPER(MID($D377,'Cevap Anahtarı'!$A$2:$A$121,1)),"ABCDE"))*(MID($D377,'Cevap Anahtarı'!$A$2:$A$121,1)&lt;&gt;'Cevap Anahtarı'!$C$2:$C$121)))</f>
        <v/>
      </c>
      <c r="J377" s="15">
        <f>IF($B377="","",ROUND(H377-IF(Ayarlar!$B$6&gt;0,I377/Ayarlar!$B$6,0),2))</f>
        <v/>
      </c>
      <c r="K377" s="14">
        <f>IF($B377="","",SUMPRODUCT(('Cevap Anahtarı'!$B$2:$B$121=K$2)*('Cevap Anahtarı'!$C$2:$C$121&lt;&gt;"")*(MID($D377,'Cevap Anahtarı'!$A$2:$A$121,1)='Cevap Anahtarı'!$C$2:$C$121)))</f>
        <v/>
      </c>
      <c r="L377" s="14">
        <f>IF($B377="","",SUMPRODUCT(('Cevap Anahtarı'!$B$2:$B$121=K$2)*('Cevap Anahtarı'!$C$2:$C$121&lt;&gt;"")*(MID($D377,'Cevap Anahtarı'!$A$2:$A$121,1)&lt;&gt;"")*ISNUMBER(FIND(UPPER(MID($D377,'Cevap Anahtarı'!$A$2:$A$121,1)),"ABCDE"))*(MID($D377,'Cevap Anahtarı'!$A$2:$A$121,1)&lt;&gt;'Cevap Anahtarı'!$C$2:$C$121)))</f>
        <v/>
      </c>
      <c r="M377" s="15">
        <f>IF($B377="","",ROUND(K377-IF(Ayarlar!$B$6&gt;0,L377/Ayarlar!$B$6,0),2))</f>
        <v/>
      </c>
      <c r="N377" s="14">
        <f>IF($B377="","",SUMPRODUCT(('Cevap Anahtarı'!$B$2:$B$121=N$2)*('Cevap Anahtarı'!$C$2:$C$121&lt;&gt;"")*(MID($D377,'Cevap Anahtarı'!$A$2:$A$121,1)='Cevap Anahtarı'!$C$2:$C$121)))</f>
        <v/>
      </c>
      <c r="O377" s="14">
        <f>IF($B377="","",SUMPRODUCT(('Cevap Anahtarı'!$B$2:$B$121=N$2)*('Cevap Anahtarı'!$C$2:$C$121&lt;&gt;"")*(MID($D377,'Cevap Anahtarı'!$A$2:$A$121,1)&lt;&gt;"")*ISNUMBER(FIND(UPPER(MID($D377,'Cevap Anahtarı'!$A$2:$A$121,1)),"ABCDE"))*(MID($D377,'Cevap Anahtarı'!$A$2:$A$121,1)&lt;&gt;'Cevap Anahtarı'!$C$2:$C$121)))</f>
        <v/>
      </c>
      <c r="P377" s="15">
        <f>IF($B377="","",ROUND(N377-IF(Ayarlar!$B$6&gt;0,O377/Ayarlar!$B$6,0),2))</f>
        <v/>
      </c>
      <c r="Q377" s="14">
        <f>IF($B377="","",SUMPRODUCT(('Cevap Anahtarı'!$B$2:$B$121=Q$2)*('Cevap Anahtarı'!$C$2:$C$121&lt;&gt;"")*(MID($D377,'Cevap Anahtarı'!$A$2:$A$121,1)='Cevap Anahtarı'!$C$2:$C$121)))</f>
        <v/>
      </c>
      <c r="R377" s="14">
        <f>IF($B377="","",SUMPRODUCT(('Cevap Anahtarı'!$B$2:$B$121=Q$2)*('Cevap Anahtarı'!$C$2:$C$121&lt;&gt;"")*(MID($D377,'Cevap Anahtarı'!$A$2:$A$121,1)&lt;&gt;"")*ISNUMBER(FIND(UPPER(MID($D377,'Cevap Anahtarı'!$A$2:$A$121,1)),"ABCDE"))*(MID($D377,'Cevap Anahtarı'!$A$2:$A$121,1)&lt;&gt;'Cevap Anahtarı'!$C$2:$C$121)))</f>
        <v/>
      </c>
      <c r="S377" s="15">
        <f>IF($B377="","",ROUND(Q377-IF(Ayarlar!$B$6&gt;0,R377/Ayarlar!$B$6,0),2))</f>
        <v/>
      </c>
      <c r="T377" s="14">
        <f>IF($B377="","",SUMPRODUCT(('Cevap Anahtarı'!$B$2:$B$121=T$2)*('Cevap Anahtarı'!$C$2:$C$121&lt;&gt;"")*(MID($D377,'Cevap Anahtarı'!$A$2:$A$121,1)='Cevap Anahtarı'!$C$2:$C$121)))</f>
        <v/>
      </c>
      <c r="U377" s="14">
        <f>IF($B377="","",SUMPRODUCT(('Cevap Anahtarı'!$B$2:$B$121=T$2)*('Cevap Anahtarı'!$C$2:$C$121&lt;&gt;"")*(MID($D377,'Cevap Anahtarı'!$A$2:$A$121,1)&lt;&gt;"")*ISNUMBER(FIND(UPPER(MID($D377,'Cevap Anahtarı'!$A$2:$A$121,1)),"ABCDE"))*(MID($D377,'Cevap Anahtarı'!$A$2:$A$121,1)&lt;&gt;'Cevap Anahtarı'!$C$2:$C$121)))</f>
        <v/>
      </c>
      <c r="V377" s="15">
        <f>IF($B377="","",ROUND(T377-IF(Ayarlar!$B$6&gt;0,U377/Ayarlar!$B$6,0),2))</f>
        <v/>
      </c>
      <c r="W377" s="15">
        <f>IF($B377="","",G377+J377+M377+P377+S377+V377)</f>
        <v/>
      </c>
      <c r="X377" s="14">
        <f>IF($B377="","",RANK(W377,$W$4:$W$503))</f>
        <v/>
      </c>
    </row>
    <row r="378">
      <c r="E378" s="14">
        <f>IF($B378="","",SUMPRODUCT(('Cevap Anahtarı'!$B$2:$B$121=E$2)*('Cevap Anahtarı'!$C$2:$C$121&lt;&gt;"")*(MID($D378,'Cevap Anahtarı'!$A$2:$A$121,1)='Cevap Anahtarı'!$C$2:$C$121)))</f>
        <v/>
      </c>
      <c r="F378" s="14">
        <f>IF($B378="","",SUMPRODUCT(('Cevap Anahtarı'!$B$2:$B$121=E$2)*('Cevap Anahtarı'!$C$2:$C$121&lt;&gt;"")*(MID($D378,'Cevap Anahtarı'!$A$2:$A$121,1)&lt;&gt;"")*ISNUMBER(FIND(UPPER(MID($D378,'Cevap Anahtarı'!$A$2:$A$121,1)),"ABCDE"))*(MID($D378,'Cevap Anahtarı'!$A$2:$A$121,1)&lt;&gt;'Cevap Anahtarı'!$C$2:$C$121)))</f>
        <v/>
      </c>
      <c r="G378" s="15">
        <f>IF($B378="","",ROUND(E378-IF(Ayarlar!$B$6&gt;0,F378/Ayarlar!$B$6,0),2))</f>
        <v/>
      </c>
      <c r="H378" s="14">
        <f>IF($B378="","",SUMPRODUCT(('Cevap Anahtarı'!$B$2:$B$121=H$2)*('Cevap Anahtarı'!$C$2:$C$121&lt;&gt;"")*(MID($D378,'Cevap Anahtarı'!$A$2:$A$121,1)='Cevap Anahtarı'!$C$2:$C$121)))</f>
        <v/>
      </c>
      <c r="I378" s="14">
        <f>IF($B378="","",SUMPRODUCT(('Cevap Anahtarı'!$B$2:$B$121=H$2)*('Cevap Anahtarı'!$C$2:$C$121&lt;&gt;"")*(MID($D378,'Cevap Anahtarı'!$A$2:$A$121,1)&lt;&gt;"")*ISNUMBER(FIND(UPPER(MID($D378,'Cevap Anahtarı'!$A$2:$A$121,1)),"ABCDE"))*(MID($D378,'Cevap Anahtarı'!$A$2:$A$121,1)&lt;&gt;'Cevap Anahtarı'!$C$2:$C$121)))</f>
        <v/>
      </c>
      <c r="J378" s="15">
        <f>IF($B378="","",ROUND(H378-IF(Ayarlar!$B$6&gt;0,I378/Ayarlar!$B$6,0),2))</f>
        <v/>
      </c>
      <c r="K378" s="14">
        <f>IF($B378="","",SUMPRODUCT(('Cevap Anahtarı'!$B$2:$B$121=K$2)*('Cevap Anahtarı'!$C$2:$C$121&lt;&gt;"")*(MID($D378,'Cevap Anahtarı'!$A$2:$A$121,1)='Cevap Anahtarı'!$C$2:$C$121)))</f>
        <v/>
      </c>
      <c r="L378" s="14">
        <f>IF($B378="","",SUMPRODUCT(('Cevap Anahtarı'!$B$2:$B$121=K$2)*('Cevap Anahtarı'!$C$2:$C$121&lt;&gt;"")*(MID($D378,'Cevap Anahtarı'!$A$2:$A$121,1)&lt;&gt;"")*ISNUMBER(FIND(UPPER(MID($D378,'Cevap Anahtarı'!$A$2:$A$121,1)),"ABCDE"))*(MID($D378,'Cevap Anahtarı'!$A$2:$A$121,1)&lt;&gt;'Cevap Anahtarı'!$C$2:$C$121)))</f>
        <v/>
      </c>
      <c r="M378" s="15">
        <f>IF($B378="","",ROUND(K378-IF(Ayarlar!$B$6&gt;0,L378/Ayarlar!$B$6,0),2))</f>
        <v/>
      </c>
      <c r="N378" s="14">
        <f>IF($B378="","",SUMPRODUCT(('Cevap Anahtarı'!$B$2:$B$121=N$2)*('Cevap Anahtarı'!$C$2:$C$121&lt;&gt;"")*(MID($D378,'Cevap Anahtarı'!$A$2:$A$121,1)='Cevap Anahtarı'!$C$2:$C$121)))</f>
        <v/>
      </c>
      <c r="O378" s="14">
        <f>IF($B378="","",SUMPRODUCT(('Cevap Anahtarı'!$B$2:$B$121=N$2)*('Cevap Anahtarı'!$C$2:$C$121&lt;&gt;"")*(MID($D378,'Cevap Anahtarı'!$A$2:$A$121,1)&lt;&gt;"")*ISNUMBER(FIND(UPPER(MID($D378,'Cevap Anahtarı'!$A$2:$A$121,1)),"ABCDE"))*(MID($D378,'Cevap Anahtarı'!$A$2:$A$121,1)&lt;&gt;'Cevap Anahtarı'!$C$2:$C$121)))</f>
        <v/>
      </c>
      <c r="P378" s="15">
        <f>IF($B378="","",ROUND(N378-IF(Ayarlar!$B$6&gt;0,O378/Ayarlar!$B$6,0),2))</f>
        <v/>
      </c>
      <c r="Q378" s="14">
        <f>IF($B378="","",SUMPRODUCT(('Cevap Anahtarı'!$B$2:$B$121=Q$2)*('Cevap Anahtarı'!$C$2:$C$121&lt;&gt;"")*(MID($D378,'Cevap Anahtarı'!$A$2:$A$121,1)='Cevap Anahtarı'!$C$2:$C$121)))</f>
        <v/>
      </c>
      <c r="R378" s="14">
        <f>IF($B378="","",SUMPRODUCT(('Cevap Anahtarı'!$B$2:$B$121=Q$2)*('Cevap Anahtarı'!$C$2:$C$121&lt;&gt;"")*(MID($D378,'Cevap Anahtarı'!$A$2:$A$121,1)&lt;&gt;"")*ISNUMBER(FIND(UPPER(MID($D378,'Cevap Anahtarı'!$A$2:$A$121,1)),"ABCDE"))*(MID($D378,'Cevap Anahtarı'!$A$2:$A$121,1)&lt;&gt;'Cevap Anahtarı'!$C$2:$C$121)))</f>
        <v/>
      </c>
      <c r="S378" s="15">
        <f>IF($B378="","",ROUND(Q378-IF(Ayarlar!$B$6&gt;0,R378/Ayarlar!$B$6,0),2))</f>
        <v/>
      </c>
      <c r="T378" s="14">
        <f>IF($B378="","",SUMPRODUCT(('Cevap Anahtarı'!$B$2:$B$121=T$2)*('Cevap Anahtarı'!$C$2:$C$121&lt;&gt;"")*(MID($D378,'Cevap Anahtarı'!$A$2:$A$121,1)='Cevap Anahtarı'!$C$2:$C$121)))</f>
        <v/>
      </c>
      <c r="U378" s="14">
        <f>IF($B378="","",SUMPRODUCT(('Cevap Anahtarı'!$B$2:$B$121=T$2)*('Cevap Anahtarı'!$C$2:$C$121&lt;&gt;"")*(MID($D378,'Cevap Anahtarı'!$A$2:$A$121,1)&lt;&gt;"")*ISNUMBER(FIND(UPPER(MID($D378,'Cevap Anahtarı'!$A$2:$A$121,1)),"ABCDE"))*(MID($D378,'Cevap Anahtarı'!$A$2:$A$121,1)&lt;&gt;'Cevap Anahtarı'!$C$2:$C$121)))</f>
        <v/>
      </c>
      <c r="V378" s="15">
        <f>IF($B378="","",ROUND(T378-IF(Ayarlar!$B$6&gt;0,U378/Ayarlar!$B$6,0),2))</f>
        <v/>
      </c>
      <c r="W378" s="15">
        <f>IF($B378="","",G378+J378+M378+P378+S378+V378)</f>
        <v/>
      </c>
      <c r="X378" s="14">
        <f>IF($B378="","",RANK(W378,$W$4:$W$503))</f>
        <v/>
      </c>
    </row>
    <row r="379">
      <c r="E379" s="14">
        <f>IF($B379="","",SUMPRODUCT(('Cevap Anahtarı'!$B$2:$B$121=E$2)*('Cevap Anahtarı'!$C$2:$C$121&lt;&gt;"")*(MID($D379,'Cevap Anahtarı'!$A$2:$A$121,1)='Cevap Anahtarı'!$C$2:$C$121)))</f>
        <v/>
      </c>
      <c r="F379" s="14">
        <f>IF($B379="","",SUMPRODUCT(('Cevap Anahtarı'!$B$2:$B$121=E$2)*('Cevap Anahtarı'!$C$2:$C$121&lt;&gt;"")*(MID($D379,'Cevap Anahtarı'!$A$2:$A$121,1)&lt;&gt;"")*ISNUMBER(FIND(UPPER(MID($D379,'Cevap Anahtarı'!$A$2:$A$121,1)),"ABCDE"))*(MID($D379,'Cevap Anahtarı'!$A$2:$A$121,1)&lt;&gt;'Cevap Anahtarı'!$C$2:$C$121)))</f>
        <v/>
      </c>
      <c r="G379" s="15">
        <f>IF($B379="","",ROUND(E379-IF(Ayarlar!$B$6&gt;0,F379/Ayarlar!$B$6,0),2))</f>
        <v/>
      </c>
      <c r="H379" s="14">
        <f>IF($B379="","",SUMPRODUCT(('Cevap Anahtarı'!$B$2:$B$121=H$2)*('Cevap Anahtarı'!$C$2:$C$121&lt;&gt;"")*(MID($D379,'Cevap Anahtarı'!$A$2:$A$121,1)='Cevap Anahtarı'!$C$2:$C$121)))</f>
        <v/>
      </c>
      <c r="I379" s="14">
        <f>IF($B379="","",SUMPRODUCT(('Cevap Anahtarı'!$B$2:$B$121=H$2)*('Cevap Anahtarı'!$C$2:$C$121&lt;&gt;"")*(MID($D379,'Cevap Anahtarı'!$A$2:$A$121,1)&lt;&gt;"")*ISNUMBER(FIND(UPPER(MID($D379,'Cevap Anahtarı'!$A$2:$A$121,1)),"ABCDE"))*(MID($D379,'Cevap Anahtarı'!$A$2:$A$121,1)&lt;&gt;'Cevap Anahtarı'!$C$2:$C$121)))</f>
        <v/>
      </c>
      <c r="J379" s="15">
        <f>IF($B379="","",ROUND(H379-IF(Ayarlar!$B$6&gt;0,I379/Ayarlar!$B$6,0),2))</f>
        <v/>
      </c>
      <c r="K379" s="14">
        <f>IF($B379="","",SUMPRODUCT(('Cevap Anahtarı'!$B$2:$B$121=K$2)*('Cevap Anahtarı'!$C$2:$C$121&lt;&gt;"")*(MID($D379,'Cevap Anahtarı'!$A$2:$A$121,1)='Cevap Anahtarı'!$C$2:$C$121)))</f>
        <v/>
      </c>
      <c r="L379" s="14">
        <f>IF($B379="","",SUMPRODUCT(('Cevap Anahtarı'!$B$2:$B$121=K$2)*('Cevap Anahtarı'!$C$2:$C$121&lt;&gt;"")*(MID($D379,'Cevap Anahtarı'!$A$2:$A$121,1)&lt;&gt;"")*ISNUMBER(FIND(UPPER(MID($D379,'Cevap Anahtarı'!$A$2:$A$121,1)),"ABCDE"))*(MID($D379,'Cevap Anahtarı'!$A$2:$A$121,1)&lt;&gt;'Cevap Anahtarı'!$C$2:$C$121)))</f>
        <v/>
      </c>
      <c r="M379" s="15">
        <f>IF($B379="","",ROUND(K379-IF(Ayarlar!$B$6&gt;0,L379/Ayarlar!$B$6,0),2))</f>
        <v/>
      </c>
      <c r="N379" s="14">
        <f>IF($B379="","",SUMPRODUCT(('Cevap Anahtarı'!$B$2:$B$121=N$2)*('Cevap Anahtarı'!$C$2:$C$121&lt;&gt;"")*(MID($D379,'Cevap Anahtarı'!$A$2:$A$121,1)='Cevap Anahtarı'!$C$2:$C$121)))</f>
        <v/>
      </c>
      <c r="O379" s="14">
        <f>IF($B379="","",SUMPRODUCT(('Cevap Anahtarı'!$B$2:$B$121=N$2)*('Cevap Anahtarı'!$C$2:$C$121&lt;&gt;"")*(MID($D379,'Cevap Anahtarı'!$A$2:$A$121,1)&lt;&gt;"")*ISNUMBER(FIND(UPPER(MID($D379,'Cevap Anahtarı'!$A$2:$A$121,1)),"ABCDE"))*(MID($D379,'Cevap Anahtarı'!$A$2:$A$121,1)&lt;&gt;'Cevap Anahtarı'!$C$2:$C$121)))</f>
        <v/>
      </c>
      <c r="P379" s="15">
        <f>IF($B379="","",ROUND(N379-IF(Ayarlar!$B$6&gt;0,O379/Ayarlar!$B$6,0),2))</f>
        <v/>
      </c>
      <c r="Q379" s="14">
        <f>IF($B379="","",SUMPRODUCT(('Cevap Anahtarı'!$B$2:$B$121=Q$2)*('Cevap Anahtarı'!$C$2:$C$121&lt;&gt;"")*(MID($D379,'Cevap Anahtarı'!$A$2:$A$121,1)='Cevap Anahtarı'!$C$2:$C$121)))</f>
        <v/>
      </c>
      <c r="R379" s="14">
        <f>IF($B379="","",SUMPRODUCT(('Cevap Anahtarı'!$B$2:$B$121=Q$2)*('Cevap Anahtarı'!$C$2:$C$121&lt;&gt;"")*(MID($D379,'Cevap Anahtarı'!$A$2:$A$121,1)&lt;&gt;"")*ISNUMBER(FIND(UPPER(MID($D379,'Cevap Anahtarı'!$A$2:$A$121,1)),"ABCDE"))*(MID($D379,'Cevap Anahtarı'!$A$2:$A$121,1)&lt;&gt;'Cevap Anahtarı'!$C$2:$C$121)))</f>
        <v/>
      </c>
      <c r="S379" s="15">
        <f>IF($B379="","",ROUND(Q379-IF(Ayarlar!$B$6&gt;0,R379/Ayarlar!$B$6,0),2))</f>
        <v/>
      </c>
      <c r="T379" s="14">
        <f>IF($B379="","",SUMPRODUCT(('Cevap Anahtarı'!$B$2:$B$121=T$2)*('Cevap Anahtarı'!$C$2:$C$121&lt;&gt;"")*(MID($D379,'Cevap Anahtarı'!$A$2:$A$121,1)='Cevap Anahtarı'!$C$2:$C$121)))</f>
        <v/>
      </c>
      <c r="U379" s="14">
        <f>IF($B379="","",SUMPRODUCT(('Cevap Anahtarı'!$B$2:$B$121=T$2)*('Cevap Anahtarı'!$C$2:$C$121&lt;&gt;"")*(MID($D379,'Cevap Anahtarı'!$A$2:$A$121,1)&lt;&gt;"")*ISNUMBER(FIND(UPPER(MID($D379,'Cevap Anahtarı'!$A$2:$A$121,1)),"ABCDE"))*(MID($D379,'Cevap Anahtarı'!$A$2:$A$121,1)&lt;&gt;'Cevap Anahtarı'!$C$2:$C$121)))</f>
        <v/>
      </c>
      <c r="V379" s="15">
        <f>IF($B379="","",ROUND(T379-IF(Ayarlar!$B$6&gt;0,U379/Ayarlar!$B$6,0),2))</f>
        <v/>
      </c>
      <c r="W379" s="15">
        <f>IF($B379="","",G379+J379+M379+P379+S379+V379)</f>
        <v/>
      </c>
      <c r="X379" s="14">
        <f>IF($B379="","",RANK(W379,$W$4:$W$503))</f>
        <v/>
      </c>
    </row>
    <row r="380">
      <c r="E380" s="14">
        <f>IF($B380="","",SUMPRODUCT(('Cevap Anahtarı'!$B$2:$B$121=E$2)*('Cevap Anahtarı'!$C$2:$C$121&lt;&gt;"")*(MID($D380,'Cevap Anahtarı'!$A$2:$A$121,1)='Cevap Anahtarı'!$C$2:$C$121)))</f>
        <v/>
      </c>
      <c r="F380" s="14">
        <f>IF($B380="","",SUMPRODUCT(('Cevap Anahtarı'!$B$2:$B$121=E$2)*('Cevap Anahtarı'!$C$2:$C$121&lt;&gt;"")*(MID($D380,'Cevap Anahtarı'!$A$2:$A$121,1)&lt;&gt;"")*ISNUMBER(FIND(UPPER(MID($D380,'Cevap Anahtarı'!$A$2:$A$121,1)),"ABCDE"))*(MID($D380,'Cevap Anahtarı'!$A$2:$A$121,1)&lt;&gt;'Cevap Anahtarı'!$C$2:$C$121)))</f>
        <v/>
      </c>
      <c r="G380" s="15">
        <f>IF($B380="","",ROUND(E380-IF(Ayarlar!$B$6&gt;0,F380/Ayarlar!$B$6,0),2))</f>
        <v/>
      </c>
      <c r="H380" s="14">
        <f>IF($B380="","",SUMPRODUCT(('Cevap Anahtarı'!$B$2:$B$121=H$2)*('Cevap Anahtarı'!$C$2:$C$121&lt;&gt;"")*(MID($D380,'Cevap Anahtarı'!$A$2:$A$121,1)='Cevap Anahtarı'!$C$2:$C$121)))</f>
        <v/>
      </c>
      <c r="I380" s="14">
        <f>IF($B380="","",SUMPRODUCT(('Cevap Anahtarı'!$B$2:$B$121=H$2)*('Cevap Anahtarı'!$C$2:$C$121&lt;&gt;"")*(MID($D380,'Cevap Anahtarı'!$A$2:$A$121,1)&lt;&gt;"")*ISNUMBER(FIND(UPPER(MID($D380,'Cevap Anahtarı'!$A$2:$A$121,1)),"ABCDE"))*(MID($D380,'Cevap Anahtarı'!$A$2:$A$121,1)&lt;&gt;'Cevap Anahtarı'!$C$2:$C$121)))</f>
        <v/>
      </c>
      <c r="J380" s="15">
        <f>IF($B380="","",ROUND(H380-IF(Ayarlar!$B$6&gt;0,I380/Ayarlar!$B$6,0),2))</f>
        <v/>
      </c>
      <c r="K380" s="14">
        <f>IF($B380="","",SUMPRODUCT(('Cevap Anahtarı'!$B$2:$B$121=K$2)*('Cevap Anahtarı'!$C$2:$C$121&lt;&gt;"")*(MID($D380,'Cevap Anahtarı'!$A$2:$A$121,1)='Cevap Anahtarı'!$C$2:$C$121)))</f>
        <v/>
      </c>
      <c r="L380" s="14">
        <f>IF($B380="","",SUMPRODUCT(('Cevap Anahtarı'!$B$2:$B$121=K$2)*('Cevap Anahtarı'!$C$2:$C$121&lt;&gt;"")*(MID($D380,'Cevap Anahtarı'!$A$2:$A$121,1)&lt;&gt;"")*ISNUMBER(FIND(UPPER(MID($D380,'Cevap Anahtarı'!$A$2:$A$121,1)),"ABCDE"))*(MID($D380,'Cevap Anahtarı'!$A$2:$A$121,1)&lt;&gt;'Cevap Anahtarı'!$C$2:$C$121)))</f>
        <v/>
      </c>
      <c r="M380" s="15">
        <f>IF($B380="","",ROUND(K380-IF(Ayarlar!$B$6&gt;0,L380/Ayarlar!$B$6,0),2))</f>
        <v/>
      </c>
      <c r="N380" s="14">
        <f>IF($B380="","",SUMPRODUCT(('Cevap Anahtarı'!$B$2:$B$121=N$2)*('Cevap Anahtarı'!$C$2:$C$121&lt;&gt;"")*(MID($D380,'Cevap Anahtarı'!$A$2:$A$121,1)='Cevap Anahtarı'!$C$2:$C$121)))</f>
        <v/>
      </c>
      <c r="O380" s="14">
        <f>IF($B380="","",SUMPRODUCT(('Cevap Anahtarı'!$B$2:$B$121=N$2)*('Cevap Anahtarı'!$C$2:$C$121&lt;&gt;"")*(MID($D380,'Cevap Anahtarı'!$A$2:$A$121,1)&lt;&gt;"")*ISNUMBER(FIND(UPPER(MID($D380,'Cevap Anahtarı'!$A$2:$A$121,1)),"ABCDE"))*(MID($D380,'Cevap Anahtarı'!$A$2:$A$121,1)&lt;&gt;'Cevap Anahtarı'!$C$2:$C$121)))</f>
        <v/>
      </c>
      <c r="P380" s="15">
        <f>IF($B380="","",ROUND(N380-IF(Ayarlar!$B$6&gt;0,O380/Ayarlar!$B$6,0),2))</f>
        <v/>
      </c>
      <c r="Q380" s="14">
        <f>IF($B380="","",SUMPRODUCT(('Cevap Anahtarı'!$B$2:$B$121=Q$2)*('Cevap Anahtarı'!$C$2:$C$121&lt;&gt;"")*(MID($D380,'Cevap Anahtarı'!$A$2:$A$121,1)='Cevap Anahtarı'!$C$2:$C$121)))</f>
        <v/>
      </c>
      <c r="R380" s="14">
        <f>IF($B380="","",SUMPRODUCT(('Cevap Anahtarı'!$B$2:$B$121=Q$2)*('Cevap Anahtarı'!$C$2:$C$121&lt;&gt;"")*(MID($D380,'Cevap Anahtarı'!$A$2:$A$121,1)&lt;&gt;"")*ISNUMBER(FIND(UPPER(MID($D380,'Cevap Anahtarı'!$A$2:$A$121,1)),"ABCDE"))*(MID($D380,'Cevap Anahtarı'!$A$2:$A$121,1)&lt;&gt;'Cevap Anahtarı'!$C$2:$C$121)))</f>
        <v/>
      </c>
      <c r="S380" s="15">
        <f>IF($B380="","",ROUND(Q380-IF(Ayarlar!$B$6&gt;0,R380/Ayarlar!$B$6,0),2))</f>
        <v/>
      </c>
      <c r="T380" s="14">
        <f>IF($B380="","",SUMPRODUCT(('Cevap Anahtarı'!$B$2:$B$121=T$2)*('Cevap Anahtarı'!$C$2:$C$121&lt;&gt;"")*(MID($D380,'Cevap Anahtarı'!$A$2:$A$121,1)='Cevap Anahtarı'!$C$2:$C$121)))</f>
        <v/>
      </c>
      <c r="U380" s="14">
        <f>IF($B380="","",SUMPRODUCT(('Cevap Anahtarı'!$B$2:$B$121=T$2)*('Cevap Anahtarı'!$C$2:$C$121&lt;&gt;"")*(MID($D380,'Cevap Anahtarı'!$A$2:$A$121,1)&lt;&gt;"")*ISNUMBER(FIND(UPPER(MID($D380,'Cevap Anahtarı'!$A$2:$A$121,1)),"ABCDE"))*(MID($D380,'Cevap Anahtarı'!$A$2:$A$121,1)&lt;&gt;'Cevap Anahtarı'!$C$2:$C$121)))</f>
        <v/>
      </c>
      <c r="V380" s="15">
        <f>IF($B380="","",ROUND(T380-IF(Ayarlar!$B$6&gt;0,U380/Ayarlar!$B$6,0),2))</f>
        <v/>
      </c>
      <c r="W380" s="15">
        <f>IF($B380="","",G380+J380+M380+P380+S380+V380)</f>
        <v/>
      </c>
      <c r="X380" s="14">
        <f>IF($B380="","",RANK(W380,$W$4:$W$503))</f>
        <v/>
      </c>
    </row>
    <row r="381">
      <c r="E381" s="14">
        <f>IF($B381="","",SUMPRODUCT(('Cevap Anahtarı'!$B$2:$B$121=E$2)*('Cevap Anahtarı'!$C$2:$C$121&lt;&gt;"")*(MID($D381,'Cevap Anahtarı'!$A$2:$A$121,1)='Cevap Anahtarı'!$C$2:$C$121)))</f>
        <v/>
      </c>
      <c r="F381" s="14">
        <f>IF($B381="","",SUMPRODUCT(('Cevap Anahtarı'!$B$2:$B$121=E$2)*('Cevap Anahtarı'!$C$2:$C$121&lt;&gt;"")*(MID($D381,'Cevap Anahtarı'!$A$2:$A$121,1)&lt;&gt;"")*ISNUMBER(FIND(UPPER(MID($D381,'Cevap Anahtarı'!$A$2:$A$121,1)),"ABCDE"))*(MID($D381,'Cevap Anahtarı'!$A$2:$A$121,1)&lt;&gt;'Cevap Anahtarı'!$C$2:$C$121)))</f>
        <v/>
      </c>
      <c r="G381" s="15">
        <f>IF($B381="","",ROUND(E381-IF(Ayarlar!$B$6&gt;0,F381/Ayarlar!$B$6,0),2))</f>
        <v/>
      </c>
      <c r="H381" s="14">
        <f>IF($B381="","",SUMPRODUCT(('Cevap Anahtarı'!$B$2:$B$121=H$2)*('Cevap Anahtarı'!$C$2:$C$121&lt;&gt;"")*(MID($D381,'Cevap Anahtarı'!$A$2:$A$121,1)='Cevap Anahtarı'!$C$2:$C$121)))</f>
        <v/>
      </c>
      <c r="I381" s="14">
        <f>IF($B381="","",SUMPRODUCT(('Cevap Anahtarı'!$B$2:$B$121=H$2)*('Cevap Anahtarı'!$C$2:$C$121&lt;&gt;"")*(MID($D381,'Cevap Anahtarı'!$A$2:$A$121,1)&lt;&gt;"")*ISNUMBER(FIND(UPPER(MID($D381,'Cevap Anahtarı'!$A$2:$A$121,1)),"ABCDE"))*(MID($D381,'Cevap Anahtarı'!$A$2:$A$121,1)&lt;&gt;'Cevap Anahtarı'!$C$2:$C$121)))</f>
        <v/>
      </c>
      <c r="J381" s="15">
        <f>IF($B381="","",ROUND(H381-IF(Ayarlar!$B$6&gt;0,I381/Ayarlar!$B$6,0),2))</f>
        <v/>
      </c>
      <c r="K381" s="14">
        <f>IF($B381="","",SUMPRODUCT(('Cevap Anahtarı'!$B$2:$B$121=K$2)*('Cevap Anahtarı'!$C$2:$C$121&lt;&gt;"")*(MID($D381,'Cevap Anahtarı'!$A$2:$A$121,1)='Cevap Anahtarı'!$C$2:$C$121)))</f>
        <v/>
      </c>
      <c r="L381" s="14">
        <f>IF($B381="","",SUMPRODUCT(('Cevap Anahtarı'!$B$2:$B$121=K$2)*('Cevap Anahtarı'!$C$2:$C$121&lt;&gt;"")*(MID($D381,'Cevap Anahtarı'!$A$2:$A$121,1)&lt;&gt;"")*ISNUMBER(FIND(UPPER(MID($D381,'Cevap Anahtarı'!$A$2:$A$121,1)),"ABCDE"))*(MID($D381,'Cevap Anahtarı'!$A$2:$A$121,1)&lt;&gt;'Cevap Anahtarı'!$C$2:$C$121)))</f>
        <v/>
      </c>
      <c r="M381" s="15">
        <f>IF($B381="","",ROUND(K381-IF(Ayarlar!$B$6&gt;0,L381/Ayarlar!$B$6,0),2))</f>
        <v/>
      </c>
      <c r="N381" s="14">
        <f>IF($B381="","",SUMPRODUCT(('Cevap Anahtarı'!$B$2:$B$121=N$2)*('Cevap Anahtarı'!$C$2:$C$121&lt;&gt;"")*(MID($D381,'Cevap Anahtarı'!$A$2:$A$121,1)='Cevap Anahtarı'!$C$2:$C$121)))</f>
        <v/>
      </c>
      <c r="O381" s="14">
        <f>IF($B381="","",SUMPRODUCT(('Cevap Anahtarı'!$B$2:$B$121=N$2)*('Cevap Anahtarı'!$C$2:$C$121&lt;&gt;"")*(MID($D381,'Cevap Anahtarı'!$A$2:$A$121,1)&lt;&gt;"")*ISNUMBER(FIND(UPPER(MID($D381,'Cevap Anahtarı'!$A$2:$A$121,1)),"ABCDE"))*(MID($D381,'Cevap Anahtarı'!$A$2:$A$121,1)&lt;&gt;'Cevap Anahtarı'!$C$2:$C$121)))</f>
        <v/>
      </c>
      <c r="P381" s="15">
        <f>IF($B381="","",ROUND(N381-IF(Ayarlar!$B$6&gt;0,O381/Ayarlar!$B$6,0),2))</f>
        <v/>
      </c>
      <c r="Q381" s="14">
        <f>IF($B381="","",SUMPRODUCT(('Cevap Anahtarı'!$B$2:$B$121=Q$2)*('Cevap Anahtarı'!$C$2:$C$121&lt;&gt;"")*(MID($D381,'Cevap Anahtarı'!$A$2:$A$121,1)='Cevap Anahtarı'!$C$2:$C$121)))</f>
        <v/>
      </c>
      <c r="R381" s="14">
        <f>IF($B381="","",SUMPRODUCT(('Cevap Anahtarı'!$B$2:$B$121=Q$2)*('Cevap Anahtarı'!$C$2:$C$121&lt;&gt;"")*(MID($D381,'Cevap Anahtarı'!$A$2:$A$121,1)&lt;&gt;"")*ISNUMBER(FIND(UPPER(MID($D381,'Cevap Anahtarı'!$A$2:$A$121,1)),"ABCDE"))*(MID($D381,'Cevap Anahtarı'!$A$2:$A$121,1)&lt;&gt;'Cevap Anahtarı'!$C$2:$C$121)))</f>
        <v/>
      </c>
      <c r="S381" s="15">
        <f>IF($B381="","",ROUND(Q381-IF(Ayarlar!$B$6&gt;0,R381/Ayarlar!$B$6,0),2))</f>
        <v/>
      </c>
      <c r="T381" s="14">
        <f>IF($B381="","",SUMPRODUCT(('Cevap Anahtarı'!$B$2:$B$121=T$2)*('Cevap Anahtarı'!$C$2:$C$121&lt;&gt;"")*(MID($D381,'Cevap Anahtarı'!$A$2:$A$121,1)='Cevap Anahtarı'!$C$2:$C$121)))</f>
        <v/>
      </c>
      <c r="U381" s="14">
        <f>IF($B381="","",SUMPRODUCT(('Cevap Anahtarı'!$B$2:$B$121=T$2)*('Cevap Anahtarı'!$C$2:$C$121&lt;&gt;"")*(MID($D381,'Cevap Anahtarı'!$A$2:$A$121,1)&lt;&gt;"")*ISNUMBER(FIND(UPPER(MID($D381,'Cevap Anahtarı'!$A$2:$A$121,1)),"ABCDE"))*(MID($D381,'Cevap Anahtarı'!$A$2:$A$121,1)&lt;&gt;'Cevap Anahtarı'!$C$2:$C$121)))</f>
        <v/>
      </c>
      <c r="V381" s="15">
        <f>IF($B381="","",ROUND(T381-IF(Ayarlar!$B$6&gt;0,U381/Ayarlar!$B$6,0),2))</f>
        <v/>
      </c>
      <c r="W381" s="15">
        <f>IF($B381="","",G381+J381+M381+P381+S381+V381)</f>
        <v/>
      </c>
      <c r="X381" s="14">
        <f>IF($B381="","",RANK(W381,$W$4:$W$503))</f>
        <v/>
      </c>
    </row>
    <row r="382">
      <c r="E382" s="14">
        <f>IF($B382="","",SUMPRODUCT(('Cevap Anahtarı'!$B$2:$B$121=E$2)*('Cevap Anahtarı'!$C$2:$C$121&lt;&gt;"")*(MID($D382,'Cevap Anahtarı'!$A$2:$A$121,1)='Cevap Anahtarı'!$C$2:$C$121)))</f>
        <v/>
      </c>
      <c r="F382" s="14">
        <f>IF($B382="","",SUMPRODUCT(('Cevap Anahtarı'!$B$2:$B$121=E$2)*('Cevap Anahtarı'!$C$2:$C$121&lt;&gt;"")*(MID($D382,'Cevap Anahtarı'!$A$2:$A$121,1)&lt;&gt;"")*ISNUMBER(FIND(UPPER(MID($D382,'Cevap Anahtarı'!$A$2:$A$121,1)),"ABCDE"))*(MID($D382,'Cevap Anahtarı'!$A$2:$A$121,1)&lt;&gt;'Cevap Anahtarı'!$C$2:$C$121)))</f>
        <v/>
      </c>
      <c r="G382" s="15">
        <f>IF($B382="","",ROUND(E382-IF(Ayarlar!$B$6&gt;0,F382/Ayarlar!$B$6,0),2))</f>
        <v/>
      </c>
      <c r="H382" s="14">
        <f>IF($B382="","",SUMPRODUCT(('Cevap Anahtarı'!$B$2:$B$121=H$2)*('Cevap Anahtarı'!$C$2:$C$121&lt;&gt;"")*(MID($D382,'Cevap Anahtarı'!$A$2:$A$121,1)='Cevap Anahtarı'!$C$2:$C$121)))</f>
        <v/>
      </c>
      <c r="I382" s="14">
        <f>IF($B382="","",SUMPRODUCT(('Cevap Anahtarı'!$B$2:$B$121=H$2)*('Cevap Anahtarı'!$C$2:$C$121&lt;&gt;"")*(MID($D382,'Cevap Anahtarı'!$A$2:$A$121,1)&lt;&gt;"")*ISNUMBER(FIND(UPPER(MID($D382,'Cevap Anahtarı'!$A$2:$A$121,1)),"ABCDE"))*(MID($D382,'Cevap Anahtarı'!$A$2:$A$121,1)&lt;&gt;'Cevap Anahtarı'!$C$2:$C$121)))</f>
        <v/>
      </c>
      <c r="J382" s="15">
        <f>IF($B382="","",ROUND(H382-IF(Ayarlar!$B$6&gt;0,I382/Ayarlar!$B$6,0),2))</f>
        <v/>
      </c>
      <c r="K382" s="14">
        <f>IF($B382="","",SUMPRODUCT(('Cevap Anahtarı'!$B$2:$B$121=K$2)*('Cevap Anahtarı'!$C$2:$C$121&lt;&gt;"")*(MID($D382,'Cevap Anahtarı'!$A$2:$A$121,1)='Cevap Anahtarı'!$C$2:$C$121)))</f>
        <v/>
      </c>
      <c r="L382" s="14">
        <f>IF($B382="","",SUMPRODUCT(('Cevap Anahtarı'!$B$2:$B$121=K$2)*('Cevap Anahtarı'!$C$2:$C$121&lt;&gt;"")*(MID($D382,'Cevap Anahtarı'!$A$2:$A$121,1)&lt;&gt;"")*ISNUMBER(FIND(UPPER(MID($D382,'Cevap Anahtarı'!$A$2:$A$121,1)),"ABCDE"))*(MID($D382,'Cevap Anahtarı'!$A$2:$A$121,1)&lt;&gt;'Cevap Anahtarı'!$C$2:$C$121)))</f>
        <v/>
      </c>
      <c r="M382" s="15">
        <f>IF($B382="","",ROUND(K382-IF(Ayarlar!$B$6&gt;0,L382/Ayarlar!$B$6,0),2))</f>
        <v/>
      </c>
      <c r="N382" s="14">
        <f>IF($B382="","",SUMPRODUCT(('Cevap Anahtarı'!$B$2:$B$121=N$2)*('Cevap Anahtarı'!$C$2:$C$121&lt;&gt;"")*(MID($D382,'Cevap Anahtarı'!$A$2:$A$121,1)='Cevap Anahtarı'!$C$2:$C$121)))</f>
        <v/>
      </c>
      <c r="O382" s="14">
        <f>IF($B382="","",SUMPRODUCT(('Cevap Anahtarı'!$B$2:$B$121=N$2)*('Cevap Anahtarı'!$C$2:$C$121&lt;&gt;"")*(MID($D382,'Cevap Anahtarı'!$A$2:$A$121,1)&lt;&gt;"")*ISNUMBER(FIND(UPPER(MID($D382,'Cevap Anahtarı'!$A$2:$A$121,1)),"ABCDE"))*(MID($D382,'Cevap Anahtarı'!$A$2:$A$121,1)&lt;&gt;'Cevap Anahtarı'!$C$2:$C$121)))</f>
        <v/>
      </c>
      <c r="P382" s="15">
        <f>IF($B382="","",ROUND(N382-IF(Ayarlar!$B$6&gt;0,O382/Ayarlar!$B$6,0),2))</f>
        <v/>
      </c>
      <c r="Q382" s="14">
        <f>IF($B382="","",SUMPRODUCT(('Cevap Anahtarı'!$B$2:$B$121=Q$2)*('Cevap Anahtarı'!$C$2:$C$121&lt;&gt;"")*(MID($D382,'Cevap Anahtarı'!$A$2:$A$121,1)='Cevap Anahtarı'!$C$2:$C$121)))</f>
        <v/>
      </c>
      <c r="R382" s="14">
        <f>IF($B382="","",SUMPRODUCT(('Cevap Anahtarı'!$B$2:$B$121=Q$2)*('Cevap Anahtarı'!$C$2:$C$121&lt;&gt;"")*(MID($D382,'Cevap Anahtarı'!$A$2:$A$121,1)&lt;&gt;"")*ISNUMBER(FIND(UPPER(MID($D382,'Cevap Anahtarı'!$A$2:$A$121,1)),"ABCDE"))*(MID($D382,'Cevap Anahtarı'!$A$2:$A$121,1)&lt;&gt;'Cevap Anahtarı'!$C$2:$C$121)))</f>
        <v/>
      </c>
      <c r="S382" s="15">
        <f>IF($B382="","",ROUND(Q382-IF(Ayarlar!$B$6&gt;0,R382/Ayarlar!$B$6,0),2))</f>
        <v/>
      </c>
      <c r="T382" s="14">
        <f>IF($B382="","",SUMPRODUCT(('Cevap Anahtarı'!$B$2:$B$121=T$2)*('Cevap Anahtarı'!$C$2:$C$121&lt;&gt;"")*(MID($D382,'Cevap Anahtarı'!$A$2:$A$121,1)='Cevap Anahtarı'!$C$2:$C$121)))</f>
        <v/>
      </c>
      <c r="U382" s="14">
        <f>IF($B382="","",SUMPRODUCT(('Cevap Anahtarı'!$B$2:$B$121=T$2)*('Cevap Anahtarı'!$C$2:$C$121&lt;&gt;"")*(MID($D382,'Cevap Anahtarı'!$A$2:$A$121,1)&lt;&gt;"")*ISNUMBER(FIND(UPPER(MID($D382,'Cevap Anahtarı'!$A$2:$A$121,1)),"ABCDE"))*(MID($D382,'Cevap Anahtarı'!$A$2:$A$121,1)&lt;&gt;'Cevap Anahtarı'!$C$2:$C$121)))</f>
        <v/>
      </c>
      <c r="V382" s="15">
        <f>IF($B382="","",ROUND(T382-IF(Ayarlar!$B$6&gt;0,U382/Ayarlar!$B$6,0),2))</f>
        <v/>
      </c>
      <c r="W382" s="15">
        <f>IF($B382="","",G382+J382+M382+P382+S382+V382)</f>
        <v/>
      </c>
      <c r="X382" s="14">
        <f>IF($B382="","",RANK(W382,$W$4:$W$503))</f>
        <v/>
      </c>
    </row>
    <row r="383">
      <c r="E383" s="14">
        <f>IF($B383="","",SUMPRODUCT(('Cevap Anahtarı'!$B$2:$B$121=E$2)*('Cevap Anahtarı'!$C$2:$C$121&lt;&gt;"")*(MID($D383,'Cevap Anahtarı'!$A$2:$A$121,1)='Cevap Anahtarı'!$C$2:$C$121)))</f>
        <v/>
      </c>
      <c r="F383" s="14">
        <f>IF($B383="","",SUMPRODUCT(('Cevap Anahtarı'!$B$2:$B$121=E$2)*('Cevap Anahtarı'!$C$2:$C$121&lt;&gt;"")*(MID($D383,'Cevap Anahtarı'!$A$2:$A$121,1)&lt;&gt;"")*ISNUMBER(FIND(UPPER(MID($D383,'Cevap Anahtarı'!$A$2:$A$121,1)),"ABCDE"))*(MID($D383,'Cevap Anahtarı'!$A$2:$A$121,1)&lt;&gt;'Cevap Anahtarı'!$C$2:$C$121)))</f>
        <v/>
      </c>
      <c r="G383" s="15">
        <f>IF($B383="","",ROUND(E383-IF(Ayarlar!$B$6&gt;0,F383/Ayarlar!$B$6,0),2))</f>
        <v/>
      </c>
      <c r="H383" s="14">
        <f>IF($B383="","",SUMPRODUCT(('Cevap Anahtarı'!$B$2:$B$121=H$2)*('Cevap Anahtarı'!$C$2:$C$121&lt;&gt;"")*(MID($D383,'Cevap Anahtarı'!$A$2:$A$121,1)='Cevap Anahtarı'!$C$2:$C$121)))</f>
        <v/>
      </c>
      <c r="I383" s="14">
        <f>IF($B383="","",SUMPRODUCT(('Cevap Anahtarı'!$B$2:$B$121=H$2)*('Cevap Anahtarı'!$C$2:$C$121&lt;&gt;"")*(MID($D383,'Cevap Anahtarı'!$A$2:$A$121,1)&lt;&gt;"")*ISNUMBER(FIND(UPPER(MID($D383,'Cevap Anahtarı'!$A$2:$A$121,1)),"ABCDE"))*(MID($D383,'Cevap Anahtarı'!$A$2:$A$121,1)&lt;&gt;'Cevap Anahtarı'!$C$2:$C$121)))</f>
        <v/>
      </c>
      <c r="J383" s="15">
        <f>IF($B383="","",ROUND(H383-IF(Ayarlar!$B$6&gt;0,I383/Ayarlar!$B$6,0),2))</f>
        <v/>
      </c>
      <c r="K383" s="14">
        <f>IF($B383="","",SUMPRODUCT(('Cevap Anahtarı'!$B$2:$B$121=K$2)*('Cevap Anahtarı'!$C$2:$C$121&lt;&gt;"")*(MID($D383,'Cevap Anahtarı'!$A$2:$A$121,1)='Cevap Anahtarı'!$C$2:$C$121)))</f>
        <v/>
      </c>
      <c r="L383" s="14">
        <f>IF($B383="","",SUMPRODUCT(('Cevap Anahtarı'!$B$2:$B$121=K$2)*('Cevap Anahtarı'!$C$2:$C$121&lt;&gt;"")*(MID($D383,'Cevap Anahtarı'!$A$2:$A$121,1)&lt;&gt;"")*ISNUMBER(FIND(UPPER(MID($D383,'Cevap Anahtarı'!$A$2:$A$121,1)),"ABCDE"))*(MID($D383,'Cevap Anahtarı'!$A$2:$A$121,1)&lt;&gt;'Cevap Anahtarı'!$C$2:$C$121)))</f>
        <v/>
      </c>
      <c r="M383" s="15">
        <f>IF($B383="","",ROUND(K383-IF(Ayarlar!$B$6&gt;0,L383/Ayarlar!$B$6,0),2))</f>
        <v/>
      </c>
      <c r="N383" s="14">
        <f>IF($B383="","",SUMPRODUCT(('Cevap Anahtarı'!$B$2:$B$121=N$2)*('Cevap Anahtarı'!$C$2:$C$121&lt;&gt;"")*(MID($D383,'Cevap Anahtarı'!$A$2:$A$121,1)='Cevap Anahtarı'!$C$2:$C$121)))</f>
        <v/>
      </c>
      <c r="O383" s="14">
        <f>IF($B383="","",SUMPRODUCT(('Cevap Anahtarı'!$B$2:$B$121=N$2)*('Cevap Anahtarı'!$C$2:$C$121&lt;&gt;"")*(MID($D383,'Cevap Anahtarı'!$A$2:$A$121,1)&lt;&gt;"")*ISNUMBER(FIND(UPPER(MID($D383,'Cevap Anahtarı'!$A$2:$A$121,1)),"ABCDE"))*(MID($D383,'Cevap Anahtarı'!$A$2:$A$121,1)&lt;&gt;'Cevap Anahtarı'!$C$2:$C$121)))</f>
        <v/>
      </c>
      <c r="P383" s="15">
        <f>IF($B383="","",ROUND(N383-IF(Ayarlar!$B$6&gt;0,O383/Ayarlar!$B$6,0),2))</f>
        <v/>
      </c>
      <c r="Q383" s="14">
        <f>IF($B383="","",SUMPRODUCT(('Cevap Anahtarı'!$B$2:$B$121=Q$2)*('Cevap Anahtarı'!$C$2:$C$121&lt;&gt;"")*(MID($D383,'Cevap Anahtarı'!$A$2:$A$121,1)='Cevap Anahtarı'!$C$2:$C$121)))</f>
        <v/>
      </c>
      <c r="R383" s="14">
        <f>IF($B383="","",SUMPRODUCT(('Cevap Anahtarı'!$B$2:$B$121=Q$2)*('Cevap Anahtarı'!$C$2:$C$121&lt;&gt;"")*(MID($D383,'Cevap Anahtarı'!$A$2:$A$121,1)&lt;&gt;"")*ISNUMBER(FIND(UPPER(MID($D383,'Cevap Anahtarı'!$A$2:$A$121,1)),"ABCDE"))*(MID($D383,'Cevap Anahtarı'!$A$2:$A$121,1)&lt;&gt;'Cevap Anahtarı'!$C$2:$C$121)))</f>
        <v/>
      </c>
      <c r="S383" s="15">
        <f>IF($B383="","",ROUND(Q383-IF(Ayarlar!$B$6&gt;0,R383/Ayarlar!$B$6,0),2))</f>
        <v/>
      </c>
      <c r="T383" s="14">
        <f>IF($B383="","",SUMPRODUCT(('Cevap Anahtarı'!$B$2:$B$121=T$2)*('Cevap Anahtarı'!$C$2:$C$121&lt;&gt;"")*(MID($D383,'Cevap Anahtarı'!$A$2:$A$121,1)='Cevap Anahtarı'!$C$2:$C$121)))</f>
        <v/>
      </c>
      <c r="U383" s="14">
        <f>IF($B383="","",SUMPRODUCT(('Cevap Anahtarı'!$B$2:$B$121=T$2)*('Cevap Anahtarı'!$C$2:$C$121&lt;&gt;"")*(MID($D383,'Cevap Anahtarı'!$A$2:$A$121,1)&lt;&gt;"")*ISNUMBER(FIND(UPPER(MID($D383,'Cevap Anahtarı'!$A$2:$A$121,1)),"ABCDE"))*(MID($D383,'Cevap Anahtarı'!$A$2:$A$121,1)&lt;&gt;'Cevap Anahtarı'!$C$2:$C$121)))</f>
        <v/>
      </c>
      <c r="V383" s="15">
        <f>IF($B383="","",ROUND(T383-IF(Ayarlar!$B$6&gt;0,U383/Ayarlar!$B$6,0),2))</f>
        <v/>
      </c>
      <c r="W383" s="15">
        <f>IF($B383="","",G383+J383+M383+P383+S383+V383)</f>
        <v/>
      </c>
      <c r="X383" s="14">
        <f>IF($B383="","",RANK(W383,$W$4:$W$503))</f>
        <v/>
      </c>
    </row>
    <row r="384">
      <c r="E384" s="14">
        <f>IF($B384="","",SUMPRODUCT(('Cevap Anahtarı'!$B$2:$B$121=E$2)*('Cevap Anahtarı'!$C$2:$C$121&lt;&gt;"")*(MID($D384,'Cevap Anahtarı'!$A$2:$A$121,1)='Cevap Anahtarı'!$C$2:$C$121)))</f>
        <v/>
      </c>
      <c r="F384" s="14">
        <f>IF($B384="","",SUMPRODUCT(('Cevap Anahtarı'!$B$2:$B$121=E$2)*('Cevap Anahtarı'!$C$2:$C$121&lt;&gt;"")*(MID($D384,'Cevap Anahtarı'!$A$2:$A$121,1)&lt;&gt;"")*ISNUMBER(FIND(UPPER(MID($D384,'Cevap Anahtarı'!$A$2:$A$121,1)),"ABCDE"))*(MID($D384,'Cevap Anahtarı'!$A$2:$A$121,1)&lt;&gt;'Cevap Anahtarı'!$C$2:$C$121)))</f>
        <v/>
      </c>
      <c r="G384" s="15">
        <f>IF($B384="","",ROUND(E384-IF(Ayarlar!$B$6&gt;0,F384/Ayarlar!$B$6,0),2))</f>
        <v/>
      </c>
      <c r="H384" s="14">
        <f>IF($B384="","",SUMPRODUCT(('Cevap Anahtarı'!$B$2:$B$121=H$2)*('Cevap Anahtarı'!$C$2:$C$121&lt;&gt;"")*(MID($D384,'Cevap Anahtarı'!$A$2:$A$121,1)='Cevap Anahtarı'!$C$2:$C$121)))</f>
        <v/>
      </c>
      <c r="I384" s="14">
        <f>IF($B384="","",SUMPRODUCT(('Cevap Anahtarı'!$B$2:$B$121=H$2)*('Cevap Anahtarı'!$C$2:$C$121&lt;&gt;"")*(MID($D384,'Cevap Anahtarı'!$A$2:$A$121,1)&lt;&gt;"")*ISNUMBER(FIND(UPPER(MID($D384,'Cevap Anahtarı'!$A$2:$A$121,1)),"ABCDE"))*(MID($D384,'Cevap Anahtarı'!$A$2:$A$121,1)&lt;&gt;'Cevap Anahtarı'!$C$2:$C$121)))</f>
        <v/>
      </c>
      <c r="J384" s="15">
        <f>IF($B384="","",ROUND(H384-IF(Ayarlar!$B$6&gt;0,I384/Ayarlar!$B$6,0),2))</f>
        <v/>
      </c>
      <c r="K384" s="14">
        <f>IF($B384="","",SUMPRODUCT(('Cevap Anahtarı'!$B$2:$B$121=K$2)*('Cevap Anahtarı'!$C$2:$C$121&lt;&gt;"")*(MID($D384,'Cevap Anahtarı'!$A$2:$A$121,1)='Cevap Anahtarı'!$C$2:$C$121)))</f>
        <v/>
      </c>
      <c r="L384" s="14">
        <f>IF($B384="","",SUMPRODUCT(('Cevap Anahtarı'!$B$2:$B$121=K$2)*('Cevap Anahtarı'!$C$2:$C$121&lt;&gt;"")*(MID($D384,'Cevap Anahtarı'!$A$2:$A$121,1)&lt;&gt;"")*ISNUMBER(FIND(UPPER(MID($D384,'Cevap Anahtarı'!$A$2:$A$121,1)),"ABCDE"))*(MID($D384,'Cevap Anahtarı'!$A$2:$A$121,1)&lt;&gt;'Cevap Anahtarı'!$C$2:$C$121)))</f>
        <v/>
      </c>
      <c r="M384" s="15">
        <f>IF($B384="","",ROUND(K384-IF(Ayarlar!$B$6&gt;0,L384/Ayarlar!$B$6,0),2))</f>
        <v/>
      </c>
      <c r="N384" s="14">
        <f>IF($B384="","",SUMPRODUCT(('Cevap Anahtarı'!$B$2:$B$121=N$2)*('Cevap Anahtarı'!$C$2:$C$121&lt;&gt;"")*(MID($D384,'Cevap Anahtarı'!$A$2:$A$121,1)='Cevap Anahtarı'!$C$2:$C$121)))</f>
        <v/>
      </c>
      <c r="O384" s="14">
        <f>IF($B384="","",SUMPRODUCT(('Cevap Anahtarı'!$B$2:$B$121=N$2)*('Cevap Anahtarı'!$C$2:$C$121&lt;&gt;"")*(MID($D384,'Cevap Anahtarı'!$A$2:$A$121,1)&lt;&gt;"")*ISNUMBER(FIND(UPPER(MID($D384,'Cevap Anahtarı'!$A$2:$A$121,1)),"ABCDE"))*(MID($D384,'Cevap Anahtarı'!$A$2:$A$121,1)&lt;&gt;'Cevap Anahtarı'!$C$2:$C$121)))</f>
        <v/>
      </c>
      <c r="P384" s="15">
        <f>IF($B384="","",ROUND(N384-IF(Ayarlar!$B$6&gt;0,O384/Ayarlar!$B$6,0),2))</f>
        <v/>
      </c>
      <c r="Q384" s="14">
        <f>IF($B384="","",SUMPRODUCT(('Cevap Anahtarı'!$B$2:$B$121=Q$2)*('Cevap Anahtarı'!$C$2:$C$121&lt;&gt;"")*(MID($D384,'Cevap Anahtarı'!$A$2:$A$121,1)='Cevap Anahtarı'!$C$2:$C$121)))</f>
        <v/>
      </c>
      <c r="R384" s="14">
        <f>IF($B384="","",SUMPRODUCT(('Cevap Anahtarı'!$B$2:$B$121=Q$2)*('Cevap Anahtarı'!$C$2:$C$121&lt;&gt;"")*(MID($D384,'Cevap Anahtarı'!$A$2:$A$121,1)&lt;&gt;"")*ISNUMBER(FIND(UPPER(MID($D384,'Cevap Anahtarı'!$A$2:$A$121,1)),"ABCDE"))*(MID($D384,'Cevap Anahtarı'!$A$2:$A$121,1)&lt;&gt;'Cevap Anahtarı'!$C$2:$C$121)))</f>
        <v/>
      </c>
      <c r="S384" s="15">
        <f>IF($B384="","",ROUND(Q384-IF(Ayarlar!$B$6&gt;0,R384/Ayarlar!$B$6,0),2))</f>
        <v/>
      </c>
      <c r="T384" s="14">
        <f>IF($B384="","",SUMPRODUCT(('Cevap Anahtarı'!$B$2:$B$121=T$2)*('Cevap Anahtarı'!$C$2:$C$121&lt;&gt;"")*(MID($D384,'Cevap Anahtarı'!$A$2:$A$121,1)='Cevap Anahtarı'!$C$2:$C$121)))</f>
        <v/>
      </c>
      <c r="U384" s="14">
        <f>IF($B384="","",SUMPRODUCT(('Cevap Anahtarı'!$B$2:$B$121=T$2)*('Cevap Anahtarı'!$C$2:$C$121&lt;&gt;"")*(MID($D384,'Cevap Anahtarı'!$A$2:$A$121,1)&lt;&gt;"")*ISNUMBER(FIND(UPPER(MID($D384,'Cevap Anahtarı'!$A$2:$A$121,1)),"ABCDE"))*(MID($D384,'Cevap Anahtarı'!$A$2:$A$121,1)&lt;&gt;'Cevap Anahtarı'!$C$2:$C$121)))</f>
        <v/>
      </c>
      <c r="V384" s="15">
        <f>IF($B384="","",ROUND(T384-IF(Ayarlar!$B$6&gt;0,U384/Ayarlar!$B$6,0),2))</f>
        <v/>
      </c>
      <c r="W384" s="15">
        <f>IF($B384="","",G384+J384+M384+P384+S384+V384)</f>
        <v/>
      </c>
      <c r="X384" s="14">
        <f>IF($B384="","",RANK(W384,$W$4:$W$503))</f>
        <v/>
      </c>
    </row>
    <row r="385">
      <c r="E385" s="14">
        <f>IF($B385="","",SUMPRODUCT(('Cevap Anahtarı'!$B$2:$B$121=E$2)*('Cevap Anahtarı'!$C$2:$C$121&lt;&gt;"")*(MID($D385,'Cevap Anahtarı'!$A$2:$A$121,1)='Cevap Anahtarı'!$C$2:$C$121)))</f>
        <v/>
      </c>
      <c r="F385" s="14">
        <f>IF($B385="","",SUMPRODUCT(('Cevap Anahtarı'!$B$2:$B$121=E$2)*('Cevap Anahtarı'!$C$2:$C$121&lt;&gt;"")*(MID($D385,'Cevap Anahtarı'!$A$2:$A$121,1)&lt;&gt;"")*ISNUMBER(FIND(UPPER(MID($D385,'Cevap Anahtarı'!$A$2:$A$121,1)),"ABCDE"))*(MID($D385,'Cevap Anahtarı'!$A$2:$A$121,1)&lt;&gt;'Cevap Anahtarı'!$C$2:$C$121)))</f>
        <v/>
      </c>
      <c r="G385" s="15">
        <f>IF($B385="","",ROUND(E385-IF(Ayarlar!$B$6&gt;0,F385/Ayarlar!$B$6,0),2))</f>
        <v/>
      </c>
      <c r="H385" s="14">
        <f>IF($B385="","",SUMPRODUCT(('Cevap Anahtarı'!$B$2:$B$121=H$2)*('Cevap Anahtarı'!$C$2:$C$121&lt;&gt;"")*(MID($D385,'Cevap Anahtarı'!$A$2:$A$121,1)='Cevap Anahtarı'!$C$2:$C$121)))</f>
        <v/>
      </c>
      <c r="I385" s="14">
        <f>IF($B385="","",SUMPRODUCT(('Cevap Anahtarı'!$B$2:$B$121=H$2)*('Cevap Anahtarı'!$C$2:$C$121&lt;&gt;"")*(MID($D385,'Cevap Anahtarı'!$A$2:$A$121,1)&lt;&gt;"")*ISNUMBER(FIND(UPPER(MID($D385,'Cevap Anahtarı'!$A$2:$A$121,1)),"ABCDE"))*(MID($D385,'Cevap Anahtarı'!$A$2:$A$121,1)&lt;&gt;'Cevap Anahtarı'!$C$2:$C$121)))</f>
        <v/>
      </c>
      <c r="J385" s="15">
        <f>IF($B385="","",ROUND(H385-IF(Ayarlar!$B$6&gt;0,I385/Ayarlar!$B$6,0),2))</f>
        <v/>
      </c>
      <c r="K385" s="14">
        <f>IF($B385="","",SUMPRODUCT(('Cevap Anahtarı'!$B$2:$B$121=K$2)*('Cevap Anahtarı'!$C$2:$C$121&lt;&gt;"")*(MID($D385,'Cevap Anahtarı'!$A$2:$A$121,1)='Cevap Anahtarı'!$C$2:$C$121)))</f>
        <v/>
      </c>
      <c r="L385" s="14">
        <f>IF($B385="","",SUMPRODUCT(('Cevap Anahtarı'!$B$2:$B$121=K$2)*('Cevap Anahtarı'!$C$2:$C$121&lt;&gt;"")*(MID($D385,'Cevap Anahtarı'!$A$2:$A$121,1)&lt;&gt;"")*ISNUMBER(FIND(UPPER(MID($D385,'Cevap Anahtarı'!$A$2:$A$121,1)),"ABCDE"))*(MID($D385,'Cevap Anahtarı'!$A$2:$A$121,1)&lt;&gt;'Cevap Anahtarı'!$C$2:$C$121)))</f>
        <v/>
      </c>
      <c r="M385" s="15">
        <f>IF($B385="","",ROUND(K385-IF(Ayarlar!$B$6&gt;0,L385/Ayarlar!$B$6,0),2))</f>
        <v/>
      </c>
      <c r="N385" s="14">
        <f>IF($B385="","",SUMPRODUCT(('Cevap Anahtarı'!$B$2:$B$121=N$2)*('Cevap Anahtarı'!$C$2:$C$121&lt;&gt;"")*(MID($D385,'Cevap Anahtarı'!$A$2:$A$121,1)='Cevap Anahtarı'!$C$2:$C$121)))</f>
        <v/>
      </c>
      <c r="O385" s="14">
        <f>IF($B385="","",SUMPRODUCT(('Cevap Anahtarı'!$B$2:$B$121=N$2)*('Cevap Anahtarı'!$C$2:$C$121&lt;&gt;"")*(MID($D385,'Cevap Anahtarı'!$A$2:$A$121,1)&lt;&gt;"")*ISNUMBER(FIND(UPPER(MID($D385,'Cevap Anahtarı'!$A$2:$A$121,1)),"ABCDE"))*(MID($D385,'Cevap Anahtarı'!$A$2:$A$121,1)&lt;&gt;'Cevap Anahtarı'!$C$2:$C$121)))</f>
        <v/>
      </c>
      <c r="P385" s="15">
        <f>IF($B385="","",ROUND(N385-IF(Ayarlar!$B$6&gt;0,O385/Ayarlar!$B$6,0),2))</f>
        <v/>
      </c>
      <c r="Q385" s="14">
        <f>IF($B385="","",SUMPRODUCT(('Cevap Anahtarı'!$B$2:$B$121=Q$2)*('Cevap Anahtarı'!$C$2:$C$121&lt;&gt;"")*(MID($D385,'Cevap Anahtarı'!$A$2:$A$121,1)='Cevap Anahtarı'!$C$2:$C$121)))</f>
        <v/>
      </c>
      <c r="R385" s="14">
        <f>IF($B385="","",SUMPRODUCT(('Cevap Anahtarı'!$B$2:$B$121=Q$2)*('Cevap Anahtarı'!$C$2:$C$121&lt;&gt;"")*(MID($D385,'Cevap Anahtarı'!$A$2:$A$121,1)&lt;&gt;"")*ISNUMBER(FIND(UPPER(MID($D385,'Cevap Anahtarı'!$A$2:$A$121,1)),"ABCDE"))*(MID($D385,'Cevap Anahtarı'!$A$2:$A$121,1)&lt;&gt;'Cevap Anahtarı'!$C$2:$C$121)))</f>
        <v/>
      </c>
      <c r="S385" s="15">
        <f>IF($B385="","",ROUND(Q385-IF(Ayarlar!$B$6&gt;0,R385/Ayarlar!$B$6,0),2))</f>
        <v/>
      </c>
      <c r="T385" s="14">
        <f>IF($B385="","",SUMPRODUCT(('Cevap Anahtarı'!$B$2:$B$121=T$2)*('Cevap Anahtarı'!$C$2:$C$121&lt;&gt;"")*(MID($D385,'Cevap Anahtarı'!$A$2:$A$121,1)='Cevap Anahtarı'!$C$2:$C$121)))</f>
        <v/>
      </c>
      <c r="U385" s="14">
        <f>IF($B385="","",SUMPRODUCT(('Cevap Anahtarı'!$B$2:$B$121=T$2)*('Cevap Anahtarı'!$C$2:$C$121&lt;&gt;"")*(MID($D385,'Cevap Anahtarı'!$A$2:$A$121,1)&lt;&gt;"")*ISNUMBER(FIND(UPPER(MID($D385,'Cevap Anahtarı'!$A$2:$A$121,1)),"ABCDE"))*(MID($D385,'Cevap Anahtarı'!$A$2:$A$121,1)&lt;&gt;'Cevap Anahtarı'!$C$2:$C$121)))</f>
        <v/>
      </c>
      <c r="V385" s="15">
        <f>IF($B385="","",ROUND(T385-IF(Ayarlar!$B$6&gt;0,U385/Ayarlar!$B$6,0),2))</f>
        <v/>
      </c>
      <c r="W385" s="15">
        <f>IF($B385="","",G385+J385+M385+P385+S385+V385)</f>
        <v/>
      </c>
      <c r="X385" s="14">
        <f>IF($B385="","",RANK(W385,$W$4:$W$503))</f>
        <v/>
      </c>
    </row>
    <row r="386">
      <c r="E386" s="14">
        <f>IF($B386="","",SUMPRODUCT(('Cevap Anahtarı'!$B$2:$B$121=E$2)*('Cevap Anahtarı'!$C$2:$C$121&lt;&gt;"")*(MID($D386,'Cevap Anahtarı'!$A$2:$A$121,1)='Cevap Anahtarı'!$C$2:$C$121)))</f>
        <v/>
      </c>
      <c r="F386" s="14">
        <f>IF($B386="","",SUMPRODUCT(('Cevap Anahtarı'!$B$2:$B$121=E$2)*('Cevap Anahtarı'!$C$2:$C$121&lt;&gt;"")*(MID($D386,'Cevap Anahtarı'!$A$2:$A$121,1)&lt;&gt;"")*ISNUMBER(FIND(UPPER(MID($D386,'Cevap Anahtarı'!$A$2:$A$121,1)),"ABCDE"))*(MID($D386,'Cevap Anahtarı'!$A$2:$A$121,1)&lt;&gt;'Cevap Anahtarı'!$C$2:$C$121)))</f>
        <v/>
      </c>
      <c r="G386" s="15">
        <f>IF($B386="","",ROUND(E386-IF(Ayarlar!$B$6&gt;0,F386/Ayarlar!$B$6,0),2))</f>
        <v/>
      </c>
      <c r="H386" s="14">
        <f>IF($B386="","",SUMPRODUCT(('Cevap Anahtarı'!$B$2:$B$121=H$2)*('Cevap Anahtarı'!$C$2:$C$121&lt;&gt;"")*(MID($D386,'Cevap Anahtarı'!$A$2:$A$121,1)='Cevap Anahtarı'!$C$2:$C$121)))</f>
        <v/>
      </c>
      <c r="I386" s="14">
        <f>IF($B386="","",SUMPRODUCT(('Cevap Anahtarı'!$B$2:$B$121=H$2)*('Cevap Anahtarı'!$C$2:$C$121&lt;&gt;"")*(MID($D386,'Cevap Anahtarı'!$A$2:$A$121,1)&lt;&gt;"")*ISNUMBER(FIND(UPPER(MID($D386,'Cevap Anahtarı'!$A$2:$A$121,1)),"ABCDE"))*(MID($D386,'Cevap Anahtarı'!$A$2:$A$121,1)&lt;&gt;'Cevap Anahtarı'!$C$2:$C$121)))</f>
        <v/>
      </c>
      <c r="J386" s="15">
        <f>IF($B386="","",ROUND(H386-IF(Ayarlar!$B$6&gt;0,I386/Ayarlar!$B$6,0),2))</f>
        <v/>
      </c>
      <c r="K386" s="14">
        <f>IF($B386="","",SUMPRODUCT(('Cevap Anahtarı'!$B$2:$B$121=K$2)*('Cevap Anahtarı'!$C$2:$C$121&lt;&gt;"")*(MID($D386,'Cevap Anahtarı'!$A$2:$A$121,1)='Cevap Anahtarı'!$C$2:$C$121)))</f>
        <v/>
      </c>
      <c r="L386" s="14">
        <f>IF($B386="","",SUMPRODUCT(('Cevap Anahtarı'!$B$2:$B$121=K$2)*('Cevap Anahtarı'!$C$2:$C$121&lt;&gt;"")*(MID($D386,'Cevap Anahtarı'!$A$2:$A$121,1)&lt;&gt;"")*ISNUMBER(FIND(UPPER(MID($D386,'Cevap Anahtarı'!$A$2:$A$121,1)),"ABCDE"))*(MID($D386,'Cevap Anahtarı'!$A$2:$A$121,1)&lt;&gt;'Cevap Anahtarı'!$C$2:$C$121)))</f>
        <v/>
      </c>
      <c r="M386" s="15">
        <f>IF($B386="","",ROUND(K386-IF(Ayarlar!$B$6&gt;0,L386/Ayarlar!$B$6,0),2))</f>
        <v/>
      </c>
      <c r="N386" s="14">
        <f>IF($B386="","",SUMPRODUCT(('Cevap Anahtarı'!$B$2:$B$121=N$2)*('Cevap Anahtarı'!$C$2:$C$121&lt;&gt;"")*(MID($D386,'Cevap Anahtarı'!$A$2:$A$121,1)='Cevap Anahtarı'!$C$2:$C$121)))</f>
        <v/>
      </c>
      <c r="O386" s="14">
        <f>IF($B386="","",SUMPRODUCT(('Cevap Anahtarı'!$B$2:$B$121=N$2)*('Cevap Anahtarı'!$C$2:$C$121&lt;&gt;"")*(MID($D386,'Cevap Anahtarı'!$A$2:$A$121,1)&lt;&gt;"")*ISNUMBER(FIND(UPPER(MID($D386,'Cevap Anahtarı'!$A$2:$A$121,1)),"ABCDE"))*(MID($D386,'Cevap Anahtarı'!$A$2:$A$121,1)&lt;&gt;'Cevap Anahtarı'!$C$2:$C$121)))</f>
        <v/>
      </c>
      <c r="P386" s="15">
        <f>IF($B386="","",ROUND(N386-IF(Ayarlar!$B$6&gt;0,O386/Ayarlar!$B$6,0),2))</f>
        <v/>
      </c>
      <c r="Q386" s="14">
        <f>IF($B386="","",SUMPRODUCT(('Cevap Anahtarı'!$B$2:$B$121=Q$2)*('Cevap Anahtarı'!$C$2:$C$121&lt;&gt;"")*(MID($D386,'Cevap Anahtarı'!$A$2:$A$121,1)='Cevap Anahtarı'!$C$2:$C$121)))</f>
        <v/>
      </c>
      <c r="R386" s="14">
        <f>IF($B386="","",SUMPRODUCT(('Cevap Anahtarı'!$B$2:$B$121=Q$2)*('Cevap Anahtarı'!$C$2:$C$121&lt;&gt;"")*(MID($D386,'Cevap Anahtarı'!$A$2:$A$121,1)&lt;&gt;"")*ISNUMBER(FIND(UPPER(MID($D386,'Cevap Anahtarı'!$A$2:$A$121,1)),"ABCDE"))*(MID($D386,'Cevap Anahtarı'!$A$2:$A$121,1)&lt;&gt;'Cevap Anahtarı'!$C$2:$C$121)))</f>
        <v/>
      </c>
      <c r="S386" s="15">
        <f>IF($B386="","",ROUND(Q386-IF(Ayarlar!$B$6&gt;0,R386/Ayarlar!$B$6,0),2))</f>
        <v/>
      </c>
      <c r="T386" s="14">
        <f>IF($B386="","",SUMPRODUCT(('Cevap Anahtarı'!$B$2:$B$121=T$2)*('Cevap Anahtarı'!$C$2:$C$121&lt;&gt;"")*(MID($D386,'Cevap Anahtarı'!$A$2:$A$121,1)='Cevap Anahtarı'!$C$2:$C$121)))</f>
        <v/>
      </c>
      <c r="U386" s="14">
        <f>IF($B386="","",SUMPRODUCT(('Cevap Anahtarı'!$B$2:$B$121=T$2)*('Cevap Anahtarı'!$C$2:$C$121&lt;&gt;"")*(MID($D386,'Cevap Anahtarı'!$A$2:$A$121,1)&lt;&gt;"")*ISNUMBER(FIND(UPPER(MID($D386,'Cevap Anahtarı'!$A$2:$A$121,1)),"ABCDE"))*(MID($D386,'Cevap Anahtarı'!$A$2:$A$121,1)&lt;&gt;'Cevap Anahtarı'!$C$2:$C$121)))</f>
        <v/>
      </c>
      <c r="V386" s="15">
        <f>IF($B386="","",ROUND(T386-IF(Ayarlar!$B$6&gt;0,U386/Ayarlar!$B$6,0),2))</f>
        <v/>
      </c>
      <c r="W386" s="15">
        <f>IF($B386="","",G386+J386+M386+P386+S386+V386)</f>
        <v/>
      </c>
      <c r="X386" s="14">
        <f>IF($B386="","",RANK(W386,$W$4:$W$503))</f>
        <v/>
      </c>
    </row>
    <row r="387">
      <c r="E387" s="14">
        <f>IF($B387="","",SUMPRODUCT(('Cevap Anahtarı'!$B$2:$B$121=E$2)*('Cevap Anahtarı'!$C$2:$C$121&lt;&gt;"")*(MID($D387,'Cevap Anahtarı'!$A$2:$A$121,1)='Cevap Anahtarı'!$C$2:$C$121)))</f>
        <v/>
      </c>
      <c r="F387" s="14">
        <f>IF($B387="","",SUMPRODUCT(('Cevap Anahtarı'!$B$2:$B$121=E$2)*('Cevap Anahtarı'!$C$2:$C$121&lt;&gt;"")*(MID($D387,'Cevap Anahtarı'!$A$2:$A$121,1)&lt;&gt;"")*ISNUMBER(FIND(UPPER(MID($D387,'Cevap Anahtarı'!$A$2:$A$121,1)),"ABCDE"))*(MID($D387,'Cevap Anahtarı'!$A$2:$A$121,1)&lt;&gt;'Cevap Anahtarı'!$C$2:$C$121)))</f>
        <v/>
      </c>
      <c r="G387" s="15">
        <f>IF($B387="","",ROUND(E387-IF(Ayarlar!$B$6&gt;0,F387/Ayarlar!$B$6,0),2))</f>
        <v/>
      </c>
      <c r="H387" s="14">
        <f>IF($B387="","",SUMPRODUCT(('Cevap Anahtarı'!$B$2:$B$121=H$2)*('Cevap Anahtarı'!$C$2:$C$121&lt;&gt;"")*(MID($D387,'Cevap Anahtarı'!$A$2:$A$121,1)='Cevap Anahtarı'!$C$2:$C$121)))</f>
        <v/>
      </c>
      <c r="I387" s="14">
        <f>IF($B387="","",SUMPRODUCT(('Cevap Anahtarı'!$B$2:$B$121=H$2)*('Cevap Anahtarı'!$C$2:$C$121&lt;&gt;"")*(MID($D387,'Cevap Anahtarı'!$A$2:$A$121,1)&lt;&gt;"")*ISNUMBER(FIND(UPPER(MID($D387,'Cevap Anahtarı'!$A$2:$A$121,1)),"ABCDE"))*(MID($D387,'Cevap Anahtarı'!$A$2:$A$121,1)&lt;&gt;'Cevap Anahtarı'!$C$2:$C$121)))</f>
        <v/>
      </c>
      <c r="J387" s="15">
        <f>IF($B387="","",ROUND(H387-IF(Ayarlar!$B$6&gt;0,I387/Ayarlar!$B$6,0),2))</f>
        <v/>
      </c>
      <c r="K387" s="14">
        <f>IF($B387="","",SUMPRODUCT(('Cevap Anahtarı'!$B$2:$B$121=K$2)*('Cevap Anahtarı'!$C$2:$C$121&lt;&gt;"")*(MID($D387,'Cevap Anahtarı'!$A$2:$A$121,1)='Cevap Anahtarı'!$C$2:$C$121)))</f>
        <v/>
      </c>
      <c r="L387" s="14">
        <f>IF($B387="","",SUMPRODUCT(('Cevap Anahtarı'!$B$2:$B$121=K$2)*('Cevap Anahtarı'!$C$2:$C$121&lt;&gt;"")*(MID($D387,'Cevap Anahtarı'!$A$2:$A$121,1)&lt;&gt;"")*ISNUMBER(FIND(UPPER(MID($D387,'Cevap Anahtarı'!$A$2:$A$121,1)),"ABCDE"))*(MID($D387,'Cevap Anahtarı'!$A$2:$A$121,1)&lt;&gt;'Cevap Anahtarı'!$C$2:$C$121)))</f>
        <v/>
      </c>
      <c r="M387" s="15">
        <f>IF($B387="","",ROUND(K387-IF(Ayarlar!$B$6&gt;0,L387/Ayarlar!$B$6,0),2))</f>
        <v/>
      </c>
      <c r="N387" s="14">
        <f>IF($B387="","",SUMPRODUCT(('Cevap Anahtarı'!$B$2:$B$121=N$2)*('Cevap Anahtarı'!$C$2:$C$121&lt;&gt;"")*(MID($D387,'Cevap Anahtarı'!$A$2:$A$121,1)='Cevap Anahtarı'!$C$2:$C$121)))</f>
        <v/>
      </c>
      <c r="O387" s="14">
        <f>IF($B387="","",SUMPRODUCT(('Cevap Anahtarı'!$B$2:$B$121=N$2)*('Cevap Anahtarı'!$C$2:$C$121&lt;&gt;"")*(MID($D387,'Cevap Anahtarı'!$A$2:$A$121,1)&lt;&gt;"")*ISNUMBER(FIND(UPPER(MID($D387,'Cevap Anahtarı'!$A$2:$A$121,1)),"ABCDE"))*(MID($D387,'Cevap Anahtarı'!$A$2:$A$121,1)&lt;&gt;'Cevap Anahtarı'!$C$2:$C$121)))</f>
        <v/>
      </c>
      <c r="P387" s="15">
        <f>IF($B387="","",ROUND(N387-IF(Ayarlar!$B$6&gt;0,O387/Ayarlar!$B$6,0),2))</f>
        <v/>
      </c>
      <c r="Q387" s="14">
        <f>IF($B387="","",SUMPRODUCT(('Cevap Anahtarı'!$B$2:$B$121=Q$2)*('Cevap Anahtarı'!$C$2:$C$121&lt;&gt;"")*(MID($D387,'Cevap Anahtarı'!$A$2:$A$121,1)='Cevap Anahtarı'!$C$2:$C$121)))</f>
        <v/>
      </c>
      <c r="R387" s="14">
        <f>IF($B387="","",SUMPRODUCT(('Cevap Anahtarı'!$B$2:$B$121=Q$2)*('Cevap Anahtarı'!$C$2:$C$121&lt;&gt;"")*(MID($D387,'Cevap Anahtarı'!$A$2:$A$121,1)&lt;&gt;"")*ISNUMBER(FIND(UPPER(MID($D387,'Cevap Anahtarı'!$A$2:$A$121,1)),"ABCDE"))*(MID($D387,'Cevap Anahtarı'!$A$2:$A$121,1)&lt;&gt;'Cevap Anahtarı'!$C$2:$C$121)))</f>
        <v/>
      </c>
      <c r="S387" s="15">
        <f>IF($B387="","",ROUND(Q387-IF(Ayarlar!$B$6&gt;0,R387/Ayarlar!$B$6,0),2))</f>
        <v/>
      </c>
      <c r="T387" s="14">
        <f>IF($B387="","",SUMPRODUCT(('Cevap Anahtarı'!$B$2:$B$121=T$2)*('Cevap Anahtarı'!$C$2:$C$121&lt;&gt;"")*(MID($D387,'Cevap Anahtarı'!$A$2:$A$121,1)='Cevap Anahtarı'!$C$2:$C$121)))</f>
        <v/>
      </c>
      <c r="U387" s="14">
        <f>IF($B387="","",SUMPRODUCT(('Cevap Anahtarı'!$B$2:$B$121=T$2)*('Cevap Anahtarı'!$C$2:$C$121&lt;&gt;"")*(MID($D387,'Cevap Anahtarı'!$A$2:$A$121,1)&lt;&gt;"")*ISNUMBER(FIND(UPPER(MID($D387,'Cevap Anahtarı'!$A$2:$A$121,1)),"ABCDE"))*(MID($D387,'Cevap Anahtarı'!$A$2:$A$121,1)&lt;&gt;'Cevap Anahtarı'!$C$2:$C$121)))</f>
        <v/>
      </c>
      <c r="V387" s="15">
        <f>IF($B387="","",ROUND(T387-IF(Ayarlar!$B$6&gt;0,U387/Ayarlar!$B$6,0),2))</f>
        <v/>
      </c>
      <c r="W387" s="15">
        <f>IF($B387="","",G387+J387+M387+P387+S387+V387)</f>
        <v/>
      </c>
      <c r="X387" s="14">
        <f>IF($B387="","",RANK(W387,$W$4:$W$503))</f>
        <v/>
      </c>
    </row>
    <row r="388">
      <c r="E388" s="14">
        <f>IF($B388="","",SUMPRODUCT(('Cevap Anahtarı'!$B$2:$B$121=E$2)*('Cevap Anahtarı'!$C$2:$C$121&lt;&gt;"")*(MID($D388,'Cevap Anahtarı'!$A$2:$A$121,1)='Cevap Anahtarı'!$C$2:$C$121)))</f>
        <v/>
      </c>
      <c r="F388" s="14">
        <f>IF($B388="","",SUMPRODUCT(('Cevap Anahtarı'!$B$2:$B$121=E$2)*('Cevap Anahtarı'!$C$2:$C$121&lt;&gt;"")*(MID($D388,'Cevap Anahtarı'!$A$2:$A$121,1)&lt;&gt;"")*ISNUMBER(FIND(UPPER(MID($D388,'Cevap Anahtarı'!$A$2:$A$121,1)),"ABCDE"))*(MID($D388,'Cevap Anahtarı'!$A$2:$A$121,1)&lt;&gt;'Cevap Anahtarı'!$C$2:$C$121)))</f>
        <v/>
      </c>
      <c r="G388" s="15">
        <f>IF($B388="","",ROUND(E388-IF(Ayarlar!$B$6&gt;0,F388/Ayarlar!$B$6,0),2))</f>
        <v/>
      </c>
      <c r="H388" s="14">
        <f>IF($B388="","",SUMPRODUCT(('Cevap Anahtarı'!$B$2:$B$121=H$2)*('Cevap Anahtarı'!$C$2:$C$121&lt;&gt;"")*(MID($D388,'Cevap Anahtarı'!$A$2:$A$121,1)='Cevap Anahtarı'!$C$2:$C$121)))</f>
        <v/>
      </c>
      <c r="I388" s="14">
        <f>IF($B388="","",SUMPRODUCT(('Cevap Anahtarı'!$B$2:$B$121=H$2)*('Cevap Anahtarı'!$C$2:$C$121&lt;&gt;"")*(MID($D388,'Cevap Anahtarı'!$A$2:$A$121,1)&lt;&gt;"")*ISNUMBER(FIND(UPPER(MID($D388,'Cevap Anahtarı'!$A$2:$A$121,1)),"ABCDE"))*(MID($D388,'Cevap Anahtarı'!$A$2:$A$121,1)&lt;&gt;'Cevap Anahtarı'!$C$2:$C$121)))</f>
        <v/>
      </c>
      <c r="J388" s="15">
        <f>IF($B388="","",ROUND(H388-IF(Ayarlar!$B$6&gt;0,I388/Ayarlar!$B$6,0),2))</f>
        <v/>
      </c>
      <c r="K388" s="14">
        <f>IF($B388="","",SUMPRODUCT(('Cevap Anahtarı'!$B$2:$B$121=K$2)*('Cevap Anahtarı'!$C$2:$C$121&lt;&gt;"")*(MID($D388,'Cevap Anahtarı'!$A$2:$A$121,1)='Cevap Anahtarı'!$C$2:$C$121)))</f>
        <v/>
      </c>
      <c r="L388" s="14">
        <f>IF($B388="","",SUMPRODUCT(('Cevap Anahtarı'!$B$2:$B$121=K$2)*('Cevap Anahtarı'!$C$2:$C$121&lt;&gt;"")*(MID($D388,'Cevap Anahtarı'!$A$2:$A$121,1)&lt;&gt;"")*ISNUMBER(FIND(UPPER(MID($D388,'Cevap Anahtarı'!$A$2:$A$121,1)),"ABCDE"))*(MID($D388,'Cevap Anahtarı'!$A$2:$A$121,1)&lt;&gt;'Cevap Anahtarı'!$C$2:$C$121)))</f>
        <v/>
      </c>
      <c r="M388" s="15">
        <f>IF($B388="","",ROUND(K388-IF(Ayarlar!$B$6&gt;0,L388/Ayarlar!$B$6,0),2))</f>
        <v/>
      </c>
      <c r="N388" s="14">
        <f>IF($B388="","",SUMPRODUCT(('Cevap Anahtarı'!$B$2:$B$121=N$2)*('Cevap Anahtarı'!$C$2:$C$121&lt;&gt;"")*(MID($D388,'Cevap Anahtarı'!$A$2:$A$121,1)='Cevap Anahtarı'!$C$2:$C$121)))</f>
        <v/>
      </c>
      <c r="O388" s="14">
        <f>IF($B388="","",SUMPRODUCT(('Cevap Anahtarı'!$B$2:$B$121=N$2)*('Cevap Anahtarı'!$C$2:$C$121&lt;&gt;"")*(MID($D388,'Cevap Anahtarı'!$A$2:$A$121,1)&lt;&gt;"")*ISNUMBER(FIND(UPPER(MID($D388,'Cevap Anahtarı'!$A$2:$A$121,1)),"ABCDE"))*(MID($D388,'Cevap Anahtarı'!$A$2:$A$121,1)&lt;&gt;'Cevap Anahtarı'!$C$2:$C$121)))</f>
        <v/>
      </c>
      <c r="P388" s="15">
        <f>IF($B388="","",ROUND(N388-IF(Ayarlar!$B$6&gt;0,O388/Ayarlar!$B$6,0),2))</f>
        <v/>
      </c>
      <c r="Q388" s="14">
        <f>IF($B388="","",SUMPRODUCT(('Cevap Anahtarı'!$B$2:$B$121=Q$2)*('Cevap Anahtarı'!$C$2:$C$121&lt;&gt;"")*(MID($D388,'Cevap Anahtarı'!$A$2:$A$121,1)='Cevap Anahtarı'!$C$2:$C$121)))</f>
        <v/>
      </c>
      <c r="R388" s="14">
        <f>IF($B388="","",SUMPRODUCT(('Cevap Anahtarı'!$B$2:$B$121=Q$2)*('Cevap Anahtarı'!$C$2:$C$121&lt;&gt;"")*(MID($D388,'Cevap Anahtarı'!$A$2:$A$121,1)&lt;&gt;"")*ISNUMBER(FIND(UPPER(MID($D388,'Cevap Anahtarı'!$A$2:$A$121,1)),"ABCDE"))*(MID($D388,'Cevap Anahtarı'!$A$2:$A$121,1)&lt;&gt;'Cevap Anahtarı'!$C$2:$C$121)))</f>
        <v/>
      </c>
      <c r="S388" s="15">
        <f>IF($B388="","",ROUND(Q388-IF(Ayarlar!$B$6&gt;0,R388/Ayarlar!$B$6,0),2))</f>
        <v/>
      </c>
      <c r="T388" s="14">
        <f>IF($B388="","",SUMPRODUCT(('Cevap Anahtarı'!$B$2:$B$121=T$2)*('Cevap Anahtarı'!$C$2:$C$121&lt;&gt;"")*(MID($D388,'Cevap Anahtarı'!$A$2:$A$121,1)='Cevap Anahtarı'!$C$2:$C$121)))</f>
        <v/>
      </c>
      <c r="U388" s="14">
        <f>IF($B388="","",SUMPRODUCT(('Cevap Anahtarı'!$B$2:$B$121=T$2)*('Cevap Anahtarı'!$C$2:$C$121&lt;&gt;"")*(MID($D388,'Cevap Anahtarı'!$A$2:$A$121,1)&lt;&gt;"")*ISNUMBER(FIND(UPPER(MID($D388,'Cevap Anahtarı'!$A$2:$A$121,1)),"ABCDE"))*(MID($D388,'Cevap Anahtarı'!$A$2:$A$121,1)&lt;&gt;'Cevap Anahtarı'!$C$2:$C$121)))</f>
        <v/>
      </c>
      <c r="V388" s="15">
        <f>IF($B388="","",ROUND(T388-IF(Ayarlar!$B$6&gt;0,U388/Ayarlar!$B$6,0),2))</f>
        <v/>
      </c>
      <c r="W388" s="15">
        <f>IF($B388="","",G388+J388+M388+P388+S388+V388)</f>
        <v/>
      </c>
      <c r="X388" s="14">
        <f>IF($B388="","",RANK(W388,$W$4:$W$503))</f>
        <v/>
      </c>
    </row>
    <row r="389">
      <c r="E389" s="14">
        <f>IF($B389="","",SUMPRODUCT(('Cevap Anahtarı'!$B$2:$B$121=E$2)*('Cevap Anahtarı'!$C$2:$C$121&lt;&gt;"")*(MID($D389,'Cevap Anahtarı'!$A$2:$A$121,1)='Cevap Anahtarı'!$C$2:$C$121)))</f>
        <v/>
      </c>
      <c r="F389" s="14">
        <f>IF($B389="","",SUMPRODUCT(('Cevap Anahtarı'!$B$2:$B$121=E$2)*('Cevap Anahtarı'!$C$2:$C$121&lt;&gt;"")*(MID($D389,'Cevap Anahtarı'!$A$2:$A$121,1)&lt;&gt;"")*ISNUMBER(FIND(UPPER(MID($D389,'Cevap Anahtarı'!$A$2:$A$121,1)),"ABCDE"))*(MID($D389,'Cevap Anahtarı'!$A$2:$A$121,1)&lt;&gt;'Cevap Anahtarı'!$C$2:$C$121)))</f>
        <v/>
      </c>
      <c r="G389" s="15">
        <f>IF($B389="","",ROUND(E389-IF(Ayarlar!$B$6&gt;0,F389/Ayarlar!$B$6,0),2))</f>
        <v/>
      </c>
      <c r="H389" s="14">
        <f>IF($B389="","",SUMPRODUCT(('Cevap Anahtarı'!$B$2:$B$121=H$2)*('Cevap Anahtarı'!$C$2:$C$121&lt;&gt;"")*(MID($D389,'Cevap Anahtarı'!$A$2:$A$121,1)='Cevap Anahtarı'!$C$2:$C$121)))</f>
        <v/>
      </c>
      <c r="I389" s="14">
        <f>IF($B389="","",SUMPRODUCT(('Cevap Anahtarı'!$B$2:$B$121=H$2)*('Cevap Anahtarı'!$C$2:$C$121&lt;&gt;"")*(MID($D389,'Cevap Anahtarı'!$A$2:$A$121,1)&lt;&gt;"")*ISNUMBER(FIND(UPPER(MID($D389,'Cevap Anahtarı'!$A$2:$A$121,1)),"ABCDE"))*(MID($D389,'Cevap Anahtarı'!$A$2:$A$121,1)&lt;&gt;'Cevap Anahtarı'!$C$2:$C$121)))</f>
        <v/>
      </c>
      <c r="J389" s="15">
        <f>IF($B389="","",ROUND(H389-IF(Ayarlar!$B$6&gt;0,I389/Ayarlar!$B$6,0),2))</f>
        <v/>
      </c>
      <c r="K389" s="14">
        <f>IF($B389="","",SUMPRODUCT(('Cevap Anahtarı'!$B$2:$B$121=K$2)*('Cevap Anahtarı'!$C$2:$C$121&lt;&gt;"")*(MID($D389,'Cevap Anahtarı'!$A$2:$A$121,1)='Cevap Anahtarı'!$C$2:$C$121)))</f>
        <v/>
      </c>
      <c r="L389" s="14">
        <f>IF($B389="","",SUMPRODUCT(('Cevap Anahtarı'!$B$2:$B$121=K$2)*('Cevap Anahtarı'!$C$2:$C$121&lt;&gt;"")*(MID($D389,'Cevap Anahtarı'!$A$2:$A$121,1)&lt;&gt;"")*ISNUMBER(FIND(UPPER(MID($D389,'Cevap Anahtarı'!$A$2:$A$121,1)),"ABCDE"))*(MID($D389,'Cevap Anahtarı'!$A$2:$A$121,1)&lt;&gt;'Cevap Anahtarı'!$C$2:$C$121)))</f>
        <v/>
      </c>
      <c r="M389" s="15">
        <f>IF($B389="","",ROUND(K389-IF(Ayarlar!$B$6&gt;0,L389/Ayarlar!$B$6,0),2))</f>
        <v/>
      </c>
      <c r="N389" s="14">
        <f>IF($B389="","",SUMPRODUCT(('Cevap Anahtarı'!$B$2:$B$121=N$2)*('Cevap Anahtarı'!$C$2:$C$121&lt;&gt;"")*(MID($D389,'Cevap Anahtarı'!$A$2:$A$121,1)='Cevap Anahtarı'!$C$2:$C$121)))</f>
        <v/>
      </c>
      <c r="O389" s="14">
        <f>IF($B389="","",SUMPRODUCT(('Cevap Anahtarı'!$B$2:$B$121=N$2)*('Cevap Anahtarı'!$C$2:$C$121&lt;&gt;"")*(MID($D389,'Cevap Anahtarı'!$A$2:$A$121,1)&lt;&gt;"")*ISNUMBER(FIND(UPPER(MID($D389,'Cevap Anahtarı'!$A$2:$A$121,1)),"ABCDE"))*(MID($D389,'Cevap Anahtarı'!$A$2:$A$121,1)&lt;&gt;'Cevap Anahtarı'!$C$2:$C$121)))</f>
        <v/>
      </c>
      <c r="P389" s="15">
        <f>IF($B389="","",ROUND(N389-IF(Ayarlar!$B$6&gt;0,O389/Ayarlar!$B$6,0),2))</f>
        <v/>
      </c>
      <c r="Q389" s="14">
        <f>IF($B389="","",SUMPRODUCT(('Cevap Anahtarı'!$B$2:$B$121=Q$2)*('Cevap Anahtarı'!$C$2:$C$121&lt;&gt;"")*(MID($D389,'Cevap Anahtarı'!$A$2:$A$121,1)='Cevap Anahtarı'!$C$2:$C$121)))</f>
        <v/>
      </c>
      <c r="R389" s="14">
        <f>IF($B389="","",SUMPRODUCT(('Cevap Anahtarı'!$B$2:$B$121=Q$2)*('Cevap Anahtarı'!$C$2:$C$121&lt;&gt;"")*(MID($D389,'Cevap Anahtarı'!$A$2:$A$121,1)&lt;&gt;"")*ISNUMBER(FIND(UPPER(MID($D389,'Cevap Anahtarı'!$A$2:$A$121,1)),"ABCDE"))*(MID($D389,'Cevap Anahtarı'!$A$2:$A$121,1)&lt;&gt;'Cevap Anahtarı'!$C$2:$C$121)))</f>
        <v/>
      </c>
      <c r="S389" s="15">
        <f>IF($B389="","",ROUND(Q389-IF(Ayarlar!$B$6&gt;0,R389/Ayarlar!$B$6,0),2))</f>
        <v/>
      </c>
      <c r="T389" s="14">
        <f>IF($B389="","",SUMPRODUCT(('Cevap Anahtarı'!$B$2:$B$121=T$2)*('Cevap Anahtarı'!$C$2:$C$121&lt;&gt;"")*(MID($D389,'Cevap Anahtarı'!$A$2:$A$121,1)='Cevap Anahtarı'!$C$2:$C$121)))</f>
        <v/>
      </c>
      <c r="U389" s="14">
        <f>IF($B389="","",SUMPRODUCT(('Cevap Anahtarı'!$B$2:$B$121=T$2)*('Cevap Anahtarı'!$C$2:$C$121&lt;&gt;"")*(MID($D389,'Cevap Anahtarı'!$A$2:$A$121,1)&lt;&gt;"")*ISNUMBER(FIND(UPPER(MID($D389,'Cevap Anahtarı'!$A$2:$A$121,1)),"ABCDE"))*(MID($D389,'Cevap Anahtarı'!$A$2:$A$121,1)&lt;&gt;'Cevap Anahtarı'!$C$2:$C$121)))</f>
        <v/>
      </c>
      <c r="V389" s="15">
        <f>IF($B389="","",ROUND(T389-IF(Ayarlar!$B$6&gt;0,U389/Ayarlar!$B$6,0),2))</f>
        <v/>
      </c>
      <c r="W389" s="15">
        <f>IF($B389="","",G389+J389+M389+P389+S389+V389)</f>
        <v/>
      </c>
      <c r="X389" s="14">
        <f>IF($B389="","",RANK(W389,$W$4:$W$503))</f>
        <v/>
      </c>
    </row>
    <row r="390">
      <c r="E390" s="14">
        <f>IF($B390="","",SUMPRODUCT(('Cevap Anahtarı'!$B$2:$B$121=E$2)*('Cevap Anahtarı'!$C$2:$C$121&lt;&gt;"")*(MID($D390,'Cevap Anahtarı'!$A$2:$A$121,1)='Cevap Anahtarı'!$C$2:$C$121)))</f>
        <v/>
      </c>
      <c r="F390" s="14">
        <f>IF($B390="","",SUMPRODUCT(('Cevap Anahtarı'!$B$2:$B$121=E$2)*('Cevap Anahtarı'!$C$2:$C$121&lt;&gt;"")*(MID($D390,'Cevap Anahtarı'!$A$2:$A$121,1)&lt;&gt;"")*ISNUMBER(FIND(UPPER(MID($D390,'Cevap Anahtarı'!$A$2:$A$121,1)),"ABCDE"))*(MID($D390,'Cevap Anahtarı'!$A$2:$A$121,1)&lt;&gt;'Cevap Anahtarı'!$C$2:$C$121)))</f>
        <v/>
      </c>
      <c r="G390" s="15">
        <f>IF($B390="","",ROUND(E390-IF(Ayarlar!$B$6&gt;0,F390/Ayarlar!$B$6,0),2))</f>
        <v/>
      </c>
      <c r="H390" s="14">
        <f>IF($B390="","",SUMPRODUCT(('Cevap Anahtarı'!$B$2:$B$121=H$2)*('Cevap Anahtarı'!$C$2:$C$121&lt;&gt;"")*(MID($D390,'Cevap Anahtarı'!$A$2:$A$121,1)='Cevap Anahtarı'!$C$2:$C$121)))</f>
        <v/>
      </c>
      <c r="I390" s="14">
        <f>IF($B390="","",SUMPRODUCT(('Cevap Anahtarı'!$B$2:$B$121=H$2)*('Cevap Anahtarı'!$C$2:$C$121&lt;&gt;"")*(MID($D390,'Cevap Anahtarı'!$A$2:$A$121,1)&lt;&gt;"")*ISNUMBER(FIND(UPPER(MID($D390,'Cevap Anahtarı'!$A$2:$A$121,1)),"ABCDE"))*(MID($D390,'Cevap Anahtarı'!$A$2:$A$121,1)&lt;&gt;'Cevap Anahtarı'!$C$2:$C$121)))</f>
        <v/>
      </c>
      <c r="J390" s="15">
        <f>IF($B390="","",ROUND(H390-IF(Ayarlar!$B$6&gt;0,I390/Ayarlar!$B$6,0),2))</f>
        <v/>
      </c>
      <c r="K390" s="14">
        <f>IF($B390="","",SUMPRODUCT(('Cevap Anahtarı'!$B$2:$B$121=K$2)*('Cevap Anahtarı'!$C$2:$C$121&lt;&gt;"")*(MID($D390,'Cevap Anahtarı'!$A$2:$A$121,1)='Cevap Anahtarı'!$C$2:$C$121)))</f>
        <v/>
      </c>
      <c r="L390" s="14">
        <f>IF($B390="","",SUMPRODUCT(('Cevap Anahtarı'!$B$2:$B$121=K$2)*('Cevap Anahtarı'!$C$2:$C$121&lt;&gt;"")*(MID($D390,'Cevap Anahtarı'!$A$2:$A$121,1)&lt;&gt;"")*ISNUMBER(FIND(UPPER(MID($D390,'Cevap Anahtarı'!$A$2:$A$121,1)),"ABCDE"))*(MID($D390,'Cevap Anahtarı'!$A$2:$A$121,1)&lt;&gt;'Cevap Anahtarı'!$C$2:$C$121)))</f>
        <v/>
      </c>
      <c r="M390" s="15">
        <f>IF($B390="","",ROUND(K390-IF(Ayarlar!$B$6&gt;0,L390/Ayarlar!$B$6,0),2))</f>
        <v/>
      </c>
      <c r="N390" s="14">
        <f>IF($B390="","",SUMPRODUCT(('Cevap Anahtarı'!$B$2:$B$121=N$2)*('Cevap Anahtarı'!$C$2:$C$121&lt;&gt;"")*(MID($D390,'Cevap Anahtarı'!$A$2:$A$121,1)='Cevap Anahtarı'!$C$2:$C$121)))</f>
        <v/>
      </c>
      <c r="O390" s="14">
        <f>IF($B390="","",SUMPRODUCT(('Cevap Anahtarı'!$B$2:$B$121=N$2)*('Cevap Anahtarı'!$C$2:$C$121&lt;&gt;"")*(MID($D390,'Cevap Anahtarı'!$A$2:$A$121,1)&lt;&gt;"")*ISNUMBER(FIND(UPPER(MID($D390,'Cevap Anahtarı'!$A$2:$A$121,1)),"ABCDE"))*(MID($D390,'Cevap Anahtarı'!$A$2:$A$121,1)&lt;&gt;'Cevap Anahtarı'!$C$2:$C$121)))</f>
        <v/>
      </c>
      <c r="P390" s="15">
        <f>IF($B390="","",ROUND(N390-IF(Ayarlar!$B$6&gt;0,O390/Ayarlar!$B$6,0),2))</f>
        <v/>
      </c>
      <c r="Q390" s="14">
        <f>IF($B390="","",SUMPRODUCT(('Cevap Anahtarı'!$B$2:$B$121=Q$2)*('Cevap Anahtarı'!$C$2:$C$121&lt;&gt;"")*(MID($D390,'Cevap Anahtarı'!$A$2:$A$121,1)='Cevap Anahtarı'!$C$2:$C$121)))</f>
        <v/>
      </c>
      <c r="R390" s="14">
        <f>IF($B390="","",SUMPRODUCT(('Cevap Anahtarı'!$B$2:$B$121=Q$2)*('Cevap Anahtarı'!$C$2:$C$121&lt;&gt;"")*(MID($D390,'Cevap Anahtarı'!$A$2:$A$121,1)&lt;&gt;"")*ISNUMBER(FIND(UPPER(MID($D390,'Cevap Anahtarı'!$A$2:$A$121,1)),"ABCDE"))*(MID($D390,'Cevap Anahtarı'!$A$2:$A$121,1)&lt;&gt;'Cevap Anahtarı'!$C$2:$C$121)))</f>
        <v/>
      </c>
      <c r="S390" s="15">
        <f>IF($B390="","",ROUND(Q390-IF(Ayarlar!$B$6&gt;0,R390/Ayarlar!$B$6,0),2))</f>
        <v/>
      </c>
      <c r="T390" s="14">
        <f>IF($B390="","",SUMPRODUCT(('Cevap Anahtarı'!$B$2:$B$121=T$2)*('Cevap Anahtarı'!$C$2:$C$121&lt;&gt;"")*(MID($D390,'Cevap Anahtarı'!$A$2:$A$121,1)='Cevap Anahtarı'!$C$2:$C$121)))</f>
        <v/>
      </c>
      <c r="U390" s="14">
        <f>IF($B390="","",SUMPRODUCT(('Cevap Anahtarı'!$B$2:$B$121=T$2)*('Cevap Anahtarı'!$C$2:$C$121&lt;&gt;"")*(MID($D390,'Cevap Anahtarı'!$A$2:$A$121,1)&lt;&gt;"")*ISNUMBER(FIND(UPPER(MID($D390,'Cevap Anahtarı'!$A$2:$A$121,1)),"ABCDE"))*(MID($D390,'Cevap Anahtarı'!$A$2:$A$121,1)&lt;&gt;'Cevap Anahtarı'!$C$2:$C$121)))</f>
        <v/>
      </c>
      <c r="V390" s="15">
        <f>IF($B390="","",ROUND(T390-IF(Ayarlar!$B$6&gt;0,U390/Ayarlar!$B$6,0),2))</f>
        <v/>
      </c>
      <c r="W390" s="15">
        <f>IF($B390="","",G390+J390+M390+P390+S390+V390)</f>
        <v/>
      </c>
      <c r="X390" s="14">
        <f>IF($B390="","",RANK(W390,$W$4:$W$503))</f>
        <v/>
      </c>
    </row>
    <row r="391">
      <c r="E391" s="14">
        <f>IF($B391="","",SUMPRODUCT(('Cevap Anahtarı'!$B$2:$B$121=E$2)*('Cevap Anahtarı'!$C$2:$C$121&lt;&gt;"")*(MID($D391,'Cevap Anahtarı'!$A$2:$A$121,1)='Cevap Anahtarı'!$C$2:$C$121)))</f>
        <v/>
      </c>
      <c r="F391" s="14">
        <f>IF($B391="","",SUMPRODUCT(('Cevap Anahtarı'!$B$2:$B$121=E$2)*('Cevap Anahtarı'!$C$2:$C$121&lt;&gt;"")*(MID($D391,'Cevap Anahtarı'!$A$2:$A$121,1)&lt;&gt;"")*ISNUMBER(FIND(UPPER(MID($D391,'Cevap Anahtarı'!$A$2:$A$121,1)),"ABCDE"))*(MID($D391,'Cevap Anahtarı'!$A$2:$A$121,1)&lt;&gt;'Cevap Anahtarı'!$C$2:$C$121)))</f>
        <v/>
      </c>
      <c r="G391" s="15">
        <f>IF($B391="","",ROUND(E391-IF(Ayarlar!$B$6&gt;0,F391/Ayarlar!$B$6,0),2))</f>
        <v/>
      </c>
      <c r="H391" s="14">
        <f>IF($B391="","",SUMPRODUCT(('Cevap Anahtarı'!$B$2:$B$121=H$2)*('Cevap Anahtarı'!$C$2:$C$121&lt;&gt;"")*(MID($D391,'Cevap Anahtarı'!$A$2:$A$121,1)='Cevap Anahtarı'!$C$2:$C$121)))</f>
        <v/>
      </c>
      <c r="I391" s="14">
        <f>IF($B391="","",SUMPRODUCT(('Cevap Anahtarı'!$B$2:$B$121=H$2)*('Cevap Anahtarı'!$C$2:$C$121&lt;&gt;"")*(MID($D391,'Cevap Anahtarı'!$A$2:$A$121,1)&lt;&gt;"")*ISNUMBER(FIND(UPPER(MID($D391,'Cevap Anahtarı'!$A$2:$A$121,1)),"ABCDE"))*(MID($D391,'Cevap Anahtarı'!$A$2:$A$121,1)&lt;&gt;'Cevap Anahtarı'!$C$2:$C$121)))</f>
        <v/>
      </c>
      <c r="J391" s="15">
        <f>IF($B391="","",ROUND(H391-IF(Ayarlar!$B$6&gt;0,I391/Ayarlar!$B$6,0),2))</f>
        <v/>
      </c>
      <c r="K391" s="14">
        <f>IF($B391="","",SUMPRODUCT(('Cevap Anahtarı'!$B$2:$B$121=K$2)*('Cevap Anahtarı'!$C$2:$C$121&lt;&gt;"")*(MID($D391,'Cevap Anahtarı'!$A$2:$A$121,1)='Cevap Anahtarı'!$C$2:$C$121)))</f>
        <v/>
      </c>
      <c r="L391" s="14">
        <f>IF($B391="","",SUMPRODUCT(('Cevap Anahtarı'!$B$2:$B$121=K$2)*('Cevap Anahtarı'!$C$2:$C$121&lt;&gt;"")*(MID($D391,'Cevap Anahtarı'!$A$2:$A$121,1)&lt;&gt;"")*ISNUMBER(FIND(UPPER(MID($D391,'Cevap Anahtarı'!$A$2:$A$121,1)),"ABCDE"))*(MID($D391,'Cevap Anahtarı'!$A$2:$A$121,1)&lt;&gt;'Cevap Anahtarı'!$C$2:$C$121)))</f>
        <v/>
      </c>
      <c r="M391" s="15">
        <f>IF($B391="","",ROUND(K391-IF(Ayarlar!$B$6&gt;0,L391/Ayarlar!$B$6,0),2))</f>
        <v/>
      </c>
      <c r="N391" s="14">
        <f>IF($B391="","",SUMPRODUCT(('Cevap Anahtarı'!$B$2:$B$121=N$2)*('Cevap Anahtarı'!$C$2:$C$121&lt;&gt;"")*(MID($D391,'Cevap Anahtarı'!$A$2:$A$121,1)='Cevap Anahtarı'!$C$2:$C$121)))</f>
        <v/>
      </c>
      <c r="O391" s="14">
        <f>IF($B391="","",SUMPRODUCT(('Cevap Anahtarı'!$B$2:$B$121=N$2)*('Cevap Anahtarı'!$C$2:$C$121&lt;&gt;"")*(MID($D391,'Cevap Anahtarı'!$A$2:$A$121,1)&lt;&gt;"")*ISNUMBER(FIND(UPPER(MID($D391,'Cevap Anahtarı'!$A$2:$A$121,1)),"ABCDE"))*(MID($D391,'Cevap Anahtarı'!$A$2:$A$121,1)&lt;&gt;'Cevap Anahtarı'!$C$2:$C$121)))</f>
        <v/>
      </c>
      <c r="P391" s="15">
        <f>IF($B391="","",ROUND(N391-IF(Ayarlar!$B$6&gt;0,O391/Ayarlar!$B$6,0),2))</f>
        <v/>
      </c>
      <c r="Q391" s="14">
        <f>IF($B391="","",SUMPRODUCT(('Cevap Anahtarı'!$B$2:$B$121=Q$2)*('Cevap Anahtarı'!$C$2:$C$121&lt;&gt;"")*(MID($D391,'Cevap Anahtarı'!$A$2:$A$121,1)='Cevap Anahtarı'!$C$2:$C$121)))</f>
        <v/>
      </c>
      <c r="R391" s="14">
        <f>IF($B391="","",SUMPRODUCT(('Cevap Anahtarı'!$B$2:$B$121=Q$2)*('Cevap Anahtarı'!$C$2:$C$121&lt;&gt;"")*(MID($D391,'Cevap Anahtarı'!$A$2:$A$121,1)&lt;&gt;"")*ISNUMBER(FIND(UPPER(MID($D391,'Cevap Anahtarı'!$A$2:$A$121,1)),"ABCDE"))*(MID($D391,'Cevap Anahtarı'!$A$2:$A$121,1)&lt;&gt;'Cevap Anahtarı'!$C$2:$C$121)))</f>
        <v/>
      </c>
      <c r="S391" s="15">
        <f>IF($B391="","",ROUND(Q391-IF(Ayarlar!$B$6&gt;0,R391/Ayarlar!$B$6,0),2))</f>
        <v/>
      </c>
      <c r="T391" s="14">
        <f>IF($B391="","",SUMPRODUCT(('Cevap Anahtarı'!$B$2:$B$121=T$2)*('Cevap Anahtarı'!$C$2:$C$121&lt;&gt;"")*(MID($D391,'Cevap Anahtarı'!$A$2:$A$121,1)='Cevap Anahtarı'!$C$2:$C$121)))</f>
        <v/>
      </c>
      <c r="U391" s="14">
        <f>IF($B391="","",SUMPRODUCT(('Cevap Anahtarı'!$B$2:$B$121=T$2)*('Cevap Anahtarı'!$C$2:$C$121&lt;&gt;"")*(MID($D391,'Cevap Anahtarı'!$A$2:$A$121,1)&lt;&gt;"")*ISNUMBER(FIND(UPPER(MID($D391,'Cevap Anahtarı'!$A$2:$A$121,1)),"ABCDE"))*(MID($D391,'Cevap Anahtarı'!$A$2:$A$121,1)&lt;&gt;'Cevap Anahtarı'!$C$2:$C$121)))</f>
        <v/>
      </c>
      <c r="V391" s="15">
        <f>IF($B391="","",ROUND(T391-IF(Ayarlar!$B$6&gt;0,U391/Ayarlar!$B$6,0),2))</f>
        <v/>
      </c>
      <c r="W391" s="15">
        <f>IF($B391="","",G391+J391+M391+P391+S391+V391)</f>
        <v/>
      </c>
      <c r="X391" s="14">
        <f>IF($B391="","",RANK(W391,$W$4:$W$503))</f>
        <v/>
      </c>
    </row>
    <row r="392">
      <c r="E392" s="14">
        <f>IF($B392="","",SUMPRODUCT(('Cevap Anahtarı'!$B$2:$B$121=E$2)*('Cevap Anahtarı'!$C$2:$C$121&lt;&gt;"")*(MID($D392,'Cevap Anahtarı'!$A$2:$A$121,1)='Cevap Anahtarı'!$C$2:$C$121)))</f>
        <v/>
      </c>
      <c r="F392" s="14">
        <f>IF($B392="","",SUMPRODUCT(('Cevap Anahtarı'!$B$2:$B$121=E$2)*('Cevap Anahtarı'!$C$2:$C$121&lt;&gt;"")*(MID($D392,'Cevap Anahtarı'!$A$2:$A$121,1)&lt;&gt;"")*ISNUMBER(FIND(UPPER(MID($D392,'Cevap Anahtarı'!$A$2:$A$121,1)),"ABCDE"))*(MID($D392,'Cevap Anahtarı'!$A$2:$A$121,1)&lt;&gt;'Cevap Anahtarı'!$C$2:$C$121)))</f>
        <v/>
      </c>
      <c r="G392" s="15">
        <f>IF($B392="","",ROUND(E392-IF(Ayarlar!$B$6&gt;0,F392/Ayarlar!$B$6,0),2))</f>
        <v/>
      </c>
      <c r="H392" s="14">
        <f>IF($B392="","",SUMPRODUCT(('Cevap Anahtarı'!$B$2:$B$121=H$2)*('Cevap Anahtarı'!$C$2:$C$121&lt;&gt;"")*(MID($D392,'Cevap Anahtarı'!$A$2:$A$121,1)='Cevap Anahtarı'!$C$2:$C$121)))</f>
        <v/>
      </c>
      <c r="I392" s="14">
        <f>IF($B392="","",SUMPRODUCT(('Cevap Anahtarı'!$B$2:$B$121=H$2)*('Cevap Anahtarı'!$C$2:$C$121&lt;&gt;"")*(MID($D392,'Cevap Anahtarı'!$A$2:$A$121,1)&lt;&gt;"")*ISNUMBER(FIND(UPPER(MID($D392,'Cevap Anahtarı'!$A$2:$A$121,1)),"ABCDE"))*(MID($D392,'Cevap Anahtarı'!$A$2:$A$121,1)&lt;&gt;'Cevap Anahtarı'!$C$2:$C$121)))</f>
        <v/>
      </c>
      <c r="J392" s="15">
        <f>IF($B392="","",ROUND(H392-IF(Ayarlar!$B$6&gt;0,I392/Ayarlar!$B$6,0),2))</f>
        <v/>
      </c>
      <c r="K392" s="14">
        <f>IF($B392="","",SUMPRODUCT(('Cevap Anahtarı'!$B$2:$B$121=K$2)*('Cevap Anahtarı'!$C$2:$C$121&lt;&gt;"")*(MID($D392,'Cevap Anahtarı'!$A$2:$A$121,1)='Cevap Anahtarı'!$C$2:$C$121)))</f>
        <v/>
      </c>
      <c r="L392" s="14">
        <f>IF($B392="","",SUMPRODUCT(('Cevap Anahtarı'!$B$2:$B$121=K$2)*('Cevap Anahtarı'!$C$2:$C$121&lt;&gt;"")*(MID($D392,'Cevap Anahtarı'!$A$2:$A$121,1)&lt;&gt;"")*ISNUMBER(FIND(UPPER(MID($D392,'Cevap Anahtarı'!$A$2:$A$121,1)),"ABCDE"))*(MID($D392,'Cevap Anahtarı'!$A$2:$A$121,1)&lt;&gt;'Cevap Anahtarı'!$C$2:$C$121)))</f>
        <v/>
      </c>
      <c r="M392" s="15">
        <f>IF($B392="","",ROUND(K392-IF(Ayarlar!$B$6&gt;0,L392/Ayarlar!$B$6,0),2))</f>
        <v/>
      </c>
      <c r="N392" s="14">
        <f>IF($B392="","",SUMPRODUCT(('Cevap Anahtarı'!$B$2:$B$121=N$2)*('Cevap Anahtarı'!$C$2:$C$121&lt;&gt;"")*(MID($D392,'Cevap Anahtarı'!$A$2:$A$121,1)='Cevap Anahtarı'!$C$2:$C$121)))</f>
        <v/>
      </c>
      <c r="O392" s="14">
        <f>IF($B392="","",SUMPRODUCT(('Cevap Anahtarı'!$B$2:$B$121=N$2)*('Cevap Anahtarı'!$C$2:$C$121&lt;&gt;"")*(MID($D392,'Cevap Anahtarı'!$A$2:$A$121,1)&lt;&gt;"")*ISNUMBER(FIND(UPPER(MID($D392,'Cevap Anahtarı'!$A$2:$A$121,1)),"ABCDE"))*(MID($D392,'Cevap Anahtarı'!$A$2:$A$121,1)&lt;&gt;'Cevap Anahtarı'!$C$2:$C$121)))</f>
        <v/>
      </c>
      <c r="P392" s="15">
        <f>IF($B392="","",ROUND(N392-IF(Ayarlar!$B$6&gt;0,O392/Ayarlar!$B$6,0),2))</f>
        <v/>
      </c>
      <c r="Q392" s="14">
        <f>IF($B392="","",SUMPRODUCT(('Cevap Anahtarı'!$B$2:$B$121=Q$2)*('Cevap Anahtarı'!$C$2:$C$121&lt;&gt;"")*(MID($D392,'Cevap Anahtarı'!$A$2:$A$121,1)='Cevap Anahtarı'!$C$2:$C$121)))</f>
        <v/>
      </c>
      <c r="R392" s="14">
        <f>IF($B392="","",SUMPRODUCT(('Cevap Anahtarı'!$B$2:$B$121=Q$2)*('Cevap Anahtarı'!$C$2:$C$121&lt;&gt;"")*(MID($D392,'Cevap Anahtarı'!$A$2:$A$121,1)&lt;&gt;"")*ISNUMBER(FIND(UPPER(MID($D392,'Cevap Anahtarı'!$A$2:$A$121,1)),"ABCDE"))*(MID($D392,'Cevap Anahtarı'!$A$2:$A$121,1)&lt;&gt;'Cevap Anahtarı'!$C$2:$C$121)))</f>
        <v/>
      </c>
      <c r="S392" s="15">
        <f>IF($B392="","",ROUND(Q392-IF(Ayarlar!$B$6&gt;0,R392/Ayarlar!$B$6,0),2))</f>
        <v/>
      </c>
      <c r="T392" s="14">
        <f>IF($B392="","",SUMPRODUCT(('Cevap Anahtarı'!$B$2:$B$121=T$2)*('Cevap Anahtarı'!$C$2:$C$121&lt;&gt;"")*(MID($D392,'Cevap Anahtarı'!$A$2:$A$121,1)='Cevap Anahtarı'!$C$2:$C$121)))</f>
        <v/>
      </c>
      <c r="U392" s="14">
        <f>IF($B392="","",SUMPRODUCT(('Cevap Anahtarı'!$B$2:$B$121=T$2)*('Cevap Anahtarı'!$C$2:$C$121&lt;&gt;"")*(MID($D392,'Cevap Anahtarı'!$A$2:$A$121,1)&lt;&gt;"")*ISNUMBER(FIND(UPPER(MID($D392,'Cevap Anahtarı'!$A$2:$A$121,1)),"ABCDE"))*(MID($D392,'Cevap Anahtarı'!$A$2:$A$121,1)&lt;&gt;'Cevap Anahtarı'!$C$2:$C$121)))</f>
        <v/>
      </c>
      <c r="V392" s="15">
        <f>IF($B392="","",ROUND(T392-IF(Ayarlar!$B$6&gt;0,U392/Ayarlar!$B$6,0),2))</f>
        <v/>
      </c>
      <c r="W392" s="15">
        <f>IF($B392="","",G392+J392+M392+P392+S392+V392)</f>
        <v/>
      </c>
      <c r="X392" s="14">
        <f>IF($B392="","",RANK(W392,$W$4:$W$503))</f>
        <v/>
      </c>
    </row>
    <row r="393">
      <c r="E393" s="14">
        <f>IF($B393="","",SUMPRODUCT(('Cevap Anahtarı'!$B$2:$B$121=E$2)*('Cevap Anahtarı'!$C$2:$C$121&lt;&gt;"")*(MID($D393,'Cevap Anahtarı'!$A$2:$A$121,1)='Cevap Anahtarı'!$C$2:$C$121)))</f>
        <v/>
      </c>
      <c r="F393" s="14">
        <f>IF($B393="","",SUMPRODUCT(('Cevap Anahtarı'!$B$2:$B$121=E$2)*('Cevap Anahtarı'!$C$2:$C$121&lt;&gt;"")*(MID($D393,'Cevap Anahtarı'!$A$2:$A$121,1)&lt;&gt;"")*ISNUMBER(FIND(UPPER(MID($D393,'Cevap Anahtarı'!$A$2:$A$121,1)),"ABCDE"))*(MID($D393,'Cevap Anahtarı'!$A$2:$A$121,1)&lt;&gt;'Cevap Anahtarı'!$C$2:$C$121)))</f>
        <v/>
      </c>
      <c r="G393" s="15">
        <f>IF($B393="","",ROUND(E393-IF(Ayarlar!$B$6&gt;0,F393/Ayarlar!$B$6,0),2))</f>
        <v/>
      </c>
      <c r="H393" s="14">
        <f>IF($B393="","",SUMPRODUCT(('Cevap Anahtarı'!$B$2:$B$121=H$2)*('Cevap Anahtarı'!$C$2:$C$121&lt;&gt;"")*(MID($D393,'Cevap Anahtarı'!$A$2:$A$121,1)='Cevap Anahtarı'!$C$2:$C$121)))</f>
        <v/>
      </c>
      <c r="I393" s="14">
        <f>IF($B393="","",SUMPRODUCT(('Cevap Anahtarı'!$B$2:$B$121=H$2)*('Cevap Anahtarı'!$C$2:$C$121&lt;&gt;"")*(MID($D393,'Cevap Anahtarı'!$A$2:$A$121,1)&lt;&gt;"")*ISNUMBER(FIND(UPPER(MID($D393,'Cevap Anahtarı'!$A$2:$A$121,1)),"ABCDE"))*(MID($D393,'Cevap Anahtarı'!$A$2:$A$121,1)&lt;&gt;'Cevap Anahtarı'!$C$2:$C$121)))</f>
        <v/>
      </c>
      <c r="J393" s="15">
        <f>IF($B393="","",ROUND(H393-IF(Ayarlar!$B$6&gt;0,I393/Ayarlar!$B$6,0),2))</f>
        <v/>
      </c>
      <c r="K393" s="14">
        <f>IF($B393="","",SUMPRODUCT(('Cevap Anahtarı'!$B$2:$B$121=K$2)*('Cevap Anahtarı'!$C$2:$C$121&lt;&gt;"")*(MID($D393,'Cevap Anahtarı'!$A$2:$A$121,1)='Cevap Anahtarı'!$C$2:$C$121)))</f>
        <v/>
      </c>
      <c r="L393" s="14">
        <f>IF($B393="","",SUMPRODUCT(('Cevap Anahtarı'!$B$2:$B$121=K$2)*('Cevap Anahtarı'!$C$2:$C$121&lt;&gt;"")*(MID($D393,'Cevap Anahtarı'!$A$2:$A$121,1)&lt;&gt;"")*ISNUMBER(FIND(UPPER(MID($D393,'Cevap Anahtarı'!$A$2:$A$121,1)),"ABCDE"))*(MID($D393,'Cevap Anahtarı'!$A$2:$A$121,1)&lt;&gt;'Cevap Anahtarı'!$C$2:$C$121)))</f>
        <v/>
      </c>
      <c r="M393" s="15">
        <f>IF($B393="","",ROUND(K393-IF(Ayarlar!$B$6&gt;0,L393/Ayarlar!$B$6,0),2))</f>
        <v/>
      </c>
      <c r="N393" s="14">
        <f>IF($B393="","",SUMPRODUCT(('Cevap Anahtarı'!$B$2:$B$121=N$2)*('Cevap Anahtarı'!$C$2:$C$121&lt;&gt;"")*(MID($D393,'Cevap Anahtarı'!$A$2:$A$121,1)='Cevap Anahtarı'!$C$2:$C$121)))</f>
        <v/>
      </c>
      <c r="O393" s="14">
        <f>IF($B393="","",SUMPRODUCT(('Cevap Anahtarı'!$B$2:$B$121=N$2)*('Cevap Anahtarı'!$C$2:$C$121&lt;&gt;"")*(MID($D393,'Cevap Anahtarı'!$A$2:$A$121,1)&lt;&gt;"")*ISNUMBER(FIND(UPPER(MID($D393,'Cevap Anahtarı'!$A$2:$A$121,1)),"ABCDE"))*(MID($D393,'Cevap Anahtarı'!$A$2:$A$121,1)&lt;&gt;'Cevap Anahtarı'!$C$2:$C$121)))</f>
        <v/>
      </c>
      <c r="P393" s="15">
        <f>IF($B393="","",ROUND(N393-IF(Ayarlar!$B$6&gt;0,O393/Ayarlar!$B$6,0),2))</f>
        <v/>
      </c>
      <c r="Q393" s="14">
        <f>IF($B393="","",SUMPRODUCT(('Cevap Anahtarı'!$B$2:$B$121=Q$2)*('Cevap Anahtarı'!$C$2:$C$121&lt;&gt;"")*(MID($D393,'Cevap Anahtarı'!$A$2:$A$121,1)='Cevap Anahtarı'!$C$2:$C$121)))</f>
        <v/>
      </c>
      <c r="R393" s="14">
        <f>IF($B393="","",SUMPRODUCT(('Cevap Anahtarı'!$B$2:$B$121=Q$2)*('Cevap Anahtarı'!$C$2:$C$121&lt;&gt;"")*(MID($D393,'Cevap Anahtarı'!$A$2:$A$121,1)&lt;&gt;"")*ISNUMBER(FIND(UPPER(MID($D393,'Cevap Anahtarı'!$A$2:$A$121,1)),"ABCDE"))*(MID($D393,'Cevap Anahtarı'!$A$2:$A$121,1)&lt;&gt;'Cevap Anahtarı'!$C$2:$C$121)))</f>
        <v/>
      </c>
      <c r="S393" s="15">
        <f>IF($B393="","",ROUND(Q393-IF(Ayarlar!$B$6&gt;0,R393/Ayarlar!$B$6,0),2))</f>
        <v/>
      </c>
      <c r="T393" s="14">
        <f>IF($B393="","",SUMPRODUCT(('Cevap Anahtarı'!$B$2:$B$121=T$2)*('Cevap Anahtarı'!$C$2:$C$121&lt;&gt;"")*(MID($D393,'Cevap Anahtarı'!$A$2:$A$121,1)='Cevap Anahtarı'!$C$2:$C$121)))</f>
        <v/>
      </c>
      <c r="U393" s="14">
        <f>IF($B393="","",SUMPRODUCT(('Cevap Anahtarı'!$B$2:$B$121=T$2)*('Cevap Anahtarı'!$C$2:$C$121&lt;&gt;"")*(MID($D393,'Cevap Anahtarı'!$A$2:$A$121,1)&lt;&gt;"")*ISNUMBER(FIND(UPPER(MID($D393,'Cevap Anahtarı'!$A$2:$A$121,1)),"ABCDE"))*(MID($D393,'Cevap Anahtarı'!$A$2:$A$121,1)&lt;&gt;'Cevap Anahtarı'!$C$2:$C$121)))</f>
        <v/>
      </c>
      <c r="V393" s="15">
        <f>IF($B393="","",ROUND(T393-IF(Ayarlar!$B$6&gt;0,U393/Ayarlar!$B$6,0),2))</f>
        <v/>
      </c>
      <c r="W393" s="15">
        <f>IF($B393="","",G393+J393+M393+P393+S393+V393)</f>
        <v/>
      </c>
      <c r="X393" s="14">
        <f>IF($B393="","",RANK(W393,$W$4:$W$503))</f>
        <v/>
      </c>
    </row>
    <row r="394">
      <c r="E394" s="14">
        <f>IF($B394="","",SUMPRODUCT(('Cevap Anahtarı'!$B$2:$B$121=E$2)*('Cevap Anahtarı'!$C$2:$C$121&lt;&gt;"")*(MID($D394,'Cevap Anahtarı'!$A$2:$A$121,1)='Cevap Anahtarı'!$C$2:$C$121)))</f>
        <v/>
      </c>
      <c r="F394" s="14">
        <f>IF($B394="","",SUMPRODUCT(('Cevap Anahtarı'!$B$2:$B$121=E$2)*('Cevap Anahtarı'!$C$2:$C$121&lt;&gt;"")*(MID($D394,'Cevap Anahtarı'!$A$2:$A$121,1)&lt;&gt;"")*ISNUMBER(FIND(UPPER(MID($D394,'Cevap Anahtarı'!$A$2:$A$121,1)),"ABCDE"))*(MID($D394,'Cevap Anahtarı'!$A$2:$A$121,1)&lt;&gt;'Cevap Anahtarı'!$C$2:$C$121)))</f>
        <v/>
      </c>
      <c r="G394" s="15">
        <f>IF($B394="","",ROUND(E394-IF(Ayarlar!$B$6&gt;0,F394/Ayarlar!$B$6,0),2))</f>
        <v/>
      </c>
      <c r="H394" s="14">
        <f>IF($B394="","",SUMPRODUCT(('Cevap Anahtarı'!$B$2:$B$121=H$2)*('Cevap Anahtarı'!$C$2:$C$121&lt;&gt;"")*(MID($D394,'Cevap Anahtarı'!$A$2:$A$121,1)='Cevap Anahtarı'!$C$2:$C$121)))</f>
        <v/>
      </c>
      <c r="I394" s="14">
        <f>IF($B394="","",SUMPRODUCT(('Cevap Anahtarı'!$B$2:$B$121=H$2)*('Cevap Anahtarı'!$C$2:$C$121&lt;&gt;"")*(MID($D394,'Cevap Anahtarı'!$A$2:$A$121,1)&lt;&gt;"")*ISNUMBER(FIND(UPPER(MID($D394,'Cevap Anahtarı'!$A$2:$A$121,1)),"ABCDE"))*(MID($D394,'Cevap Anahtarı'!$A$2:$A$121,1)&lt;&gt;'Cevap Anahtarı'!$C$2:$C$121)))</f>
        <v/>
      </c>
      <c r="J394" s="15">
        <f>IF($B394="","",ROUND(H394-IF(Ayarlar!$B$6&gt;0,I394/Ayarlar!$B$6,0),2))</f>
        <v/>
      </c>
      <c r="K394" s="14">
        <f>IF($B394="","",SUMPRODUCT(('Cevap Anahtarı'!$B$2:$B$121=K$2)*('Cevap Anahtarı'!$C$2:$C$121&lt;&gt;"")*(MID($D394,'Cevap Anahtarı'!$A$2:$A$121,1)='Cevap Anahtarı'!$C$2:$C$121)))</f>
        <v/>
      </c>
      <c r="L394" s="14">
        <f>IF($B394="","",SUMPRODUCT(('Cevap Anahtarı'!$B$2:$B$121=K$2)*('Cevap Anahtarı'!$C$2:$C$121&lt;&gt;"")*(MID($D394,'Cevap Anahtarı'!$A$2:$A$121,1)&lt;&gt;"")*ISNUMBER(FIND(UPPER(MID($D394,'Cevap Anahtarı'!$A$2:$A$121,1)),"ABCDE"))*(MID($D394,'Cevap Anahtarı'!$A$2:$A$121,1)&lt;&gt;'Cevap Anahtarı'!$C$2:$C$121)))</f>
        <v/>
      </c>
      <c r="M394" s="15">
        <f>IF($B394="","",ROUND(K394-IF(Ayarlar!$B$6&gt;0,L394/Ayarlar!$B$6,0),2))</f>
        <v/>
      </c>
      <c r="N394" s="14">
        <f>IF($B394="","",SUMPRODUCT(('Cevap Anahtarı'!$B$2:$B$121=N$2)*('Cevap Anahtarı'!$C$2:$C$121&lt;&gt;"")*(MID($D394,'Cevap Anahtarı'!$A$2:$A$121,1)='Cevap Anahtarı'!$C$2:$C$121)))</f>
        <v/>
      </c>
      <c r="O394" s="14">
        <f>IF($B394="","",SUMPRODUCT(('Cevap Anahtarı'!$B$2:$B$121=N$2)*('Cevap Anahtarı'!$C$2:$C$121&lt;&gt;"")*(MID($D394,'Cevap Anahtarı'!$A$2:$A$121,1)&lt;&gt;"")*ISNUMBER(FIND(UPPER(MID($D394,'Cevap Anahtarı'!$A$2:$A$121,1)),"ABCDE"))*(MID($D394,'Cevap Anahtarı'!$A$2:$A$121,1)&lt;&gt;'Cevap Anahtarı'!$C$2:$C$121)))</f>
        <v/>
      </c>
      <c r="P394" s="15">
        <f>IF($B394="","",ROUND(N394-IF(Ayarlar!$B$6&gt;0,O394/Ayarlar!$B$6,0),2))</f>
        <v/>
      </c>
      <c r="Q394" s="14">
        <f>IF($B394="","",SUMPRODUCT(('Cevap Anahtarı'!$B$2:$B$121=Q$2)*('Cevap Anahtarı'!$C$2:$C$121&lt;&gt;"")*(MID($D394,'Cevap Anahtarı'!$A$2:$A$121,1)='Cevap Anahtarı'!$C$2:$C$121)))</f>
        <v/>
      </c>
      <c r="R394" s="14">
        <f>IF($B394="","",SUMPRODUCT(('Cevap Anahtarı'!$B$2:$B$121=Q$2)*('Cevap Anahtarı'!$C$2:$C$121&lt;&gt;"")*(MID($D394,'Cevap Anahtarı'!$A$2:$A$121,1)&lt;&gt;"")*ISNUMBER(FIND(UPPER(MID($D394,'Cevap Anahtarı'!$A$2:$A$121,1)),"ABCDE"))*(MID($D394,'Cevap Anahtarı'!$A$2:$A$121,1)&lt;&gt;'Cevap Anahtarı'!$C$2:$C$121)))</f>
        <v/>
      </c>
      <c r="S394" s="15">
        <f>IF($B394="","",ROUND(Q394-IF(Ayarlar!$B$6&gt;0,R394/Ayarlar!$B$6,0),2))</f>
        <v/>
      </c>
      <c r="T394" s="14">
        <f>IF($B394="","",SUMPRODUCT(('Cevap Anahtarı'!$B$2:$B$121=T$2)*('Cevap Anahtarı'!$C$2:$C$121&lt;&gt;"")*(MID($D394,'Cevap Anahtarı'!$A$2:$A$121,1)='Cevap Anahtarı'!$C$2:$C$121)))</f>
        <v/>
      </c>
      <c r="U394" s="14">
        <f>IF($B394="","",SUMPRODUCT(('Cevap Anahtarı'!$B$2:$B$121=T$2)*('Cevap Anahtarı'!$C$2:$C$121&lt;&gt;"")*(MID($D394,'Cevap Anahtarı'!$A$2:$A$121,1)&lt;&gt;"")*ISNUMBER(FIND(UPPER(MID($D394,'Cevap Anahtarı'!$A$2:$A$121,1)),"ABCDE"))*(MID($D394,'Cevap Anahtarı'!$A$2:$A$121,1)&lt;&gt;'Cevap Anahtarı'!$C$2:$C$121)))</f>
        <v/>
      </c>
      <c r="V394" s="15">
        <f>IF($B394="","",ROUND(T394-IF(Ayarlar!$B$6&gt;0,U394/Ayarlar!$B$6,0),2))</f>
        <v/>
      </c>
      <c r="W394" s="15">
        <f>IF($B394="","",G394+J394+M394+P394+S394+V394)</f>
        <v/>
      </c>
      <c r="X394" s="14">
        <f>IF($B394="","",RANK(W394,$W$4:$W$503))</f>
        <v/>
      </c>
    </row>
    <row r="395">
      <c r="E395" s="14">
        <f>IF($B395="","",SUMPRODUCT(('Cevap Anahtarı'!$B$2:$B$121=E$2)*('Cevap Anahtarı'!$C$2:$C$121&lt;&gt;"")*(MID($D395,'Cevap Anahtarı'!$A$2:$A$121,1)='Cevap Anahtarı'!$C$2:$C$121)))</f>
        <v/>
      </c>
      <c r="F395" s="14">
        <f>IF($B395="","",SUMPRODUCT(('Cevap Anahtarı'!$B$2:$B$121=E$2)*('Cevap Anahtarı'!$C$2:$C$121&lt;&gt;"")*(MID($D395,'Cevap Anahtarı'!$A$2:$A$121,1)&lt;&gt;"")*ISNUMBER(FIND(UPPER(MID($D395,'Cevap Anahtarı'!$A$2:$A$121,1)),"ABCDE"))*(MID($D395,'Cevap Anahtarı'!$A$2:$A$121,1)&lt;&gt;'Cevap Anahtarı'!$C$2:$C$121)))</f>
        <v/>
      </c>
      <c r="G395" s="15">
        <f>IF($B395="","",ROUND(E395-IF(Ayarlar!$B$6&gt;0,F395/Ayarlar!$B$6,0),2))</f>
        <v/>
      </c>
      <c r="H395" s="14">
        <f>IF($B395="","",SUMPRODUCT(('Cevap Anahtarı'!$B$2:$B$121=H$2)*('Cevap Anahtarı'!$C$2:$C$121&lt;&gt;"")*(MID($D395,'Cevap Anahtarı'!$A$2:$A$121,1)='Cevap Anahtarı'!$C$2:$C$121)))</f>
        <v/>
      </c>
      <c r="I395" s="14">
        <f>IF($B395="","",SUMPRODUCT(('Cevap Anahtarı'!$B$2:$B$121=H$2)*('Cevap Anahtarı'!$C$2:$C$121&lt;&gt;"")*(MID($D395,'Cevap Anahtarı'!$A$2:$A$121,1)&lt;&gt;"")*ISNUMBER(FIND(UPPER(MID($D395,'Cevap Anahtarı'!$A$2:$A$121,1)),"ABCDE"))*(MID($D395,'Cevap Anahtarı'!$A$2:$A$121,1)&lt;&gt;'Cevap Anahtarı'!$C$2:$C$121)))</f>
        <v/>
      </c>
      <c r="J395" s="15">
        <f>IF($B395="","",ROUND(H395-IF(Ayarlar!$B$6&gt;0,I395/Ayarlar!$B$6,0),2))</f>
        <v/>
      </c>
      <c r="K395" s="14">
        <f>IF($B395="","",SUMPRODUCT(('Cevap Anahtarı'!$B$2:$B$121=K$2)*('Cevap Anahtarı'!$C$2:$C$121&lt;&gt;"")*(MID($D395,'Cevap Anahtarı'!$A$2:$A$121,1)='Cevap Anahtarı'!$C$2:$C$121)))</f>
        <v/>
      </c>
      <c r="L395" s="14">
        <f>IF($B395="","",SUMPRODUCT(('Cevap Anahtarı'!$B$2:$B$121=K$2)*('Cevap Anahtarı'!$C$2:$C$121&lt;&gt;"")*(MID($D395,'Cevap Anahtarı'!$A$2:$A$121,1)&lt;&gt;"")*ISNUMBER(FIND(UPPER(MID($D395,'Cevap Anahtarı'!$A$2:$A$121,1)),"ABCDE"))*(MID($D395,'Cevap Anahtarı'!$A$2:$A$121,1)&lt;&gt;'Cevap Anahtarı'!$C$2:$C$121)))</f>
        <v/>
      </c>
      <c r="M395" s="15">
        <f>IF($B395="","",ROUND(K395-IF(Ayarlar!$B$6&gt;0,L395/Ayarlar!$B$6,0),2))</f>
        <v/>
      </c>
      <c r="N395" s="14">
        <f>IF($B395="","",SUMPRODUCT(('Cevap Anahtarı'!$B$2:$B$121=N$2)*('Cevap Anahtarı'!$C$2:$C$121&lt;&gt;"")*(MID($D395,'Cevap Anahtarı'!$A$2:$A$121,1)='Cevap Anahtarı'!$C$2:$C$121)))</f>
        <v/>
      </c>
      <c r="O395" s="14">
        <f>IF($B395="","",SUMPRODUCT(('Cevap Anahtarı'!$B$2:$B$121=N$2)*('Cevap Anahtarı'!$C$2:$C$121&lt;&gt;"")*(MID($D395,'Cevap Anahtarı'!$A$2:$A$121,1)&lt;&gt;"")*ISNUMBER(FIND(UPPER(MID($D395,'Cevap Anahtarı'!$A$2:$A$121,1)),"ABCDE"))*(MID($D395,'Cevap Anahtarı'!$A$2:$A$121,1)&lt;&gt;'Cevap Anahtarı'!$C$2:$C$121)))</f>
        <v/>
      </c>
      <c r="P395" s="15">
        <f>IF($B395="","",ROUND(N395-IF(Ayarlar!$B$6&gt;0,O395/Ayarlar!$B$6,0),2))</f>
        <v/>
      </c>
      <c r="Q395" s="14">
        <f>IF($B395="","",SUMPRODUCT(('Cevap Anahtarı'!$B$2:$B$121=Q$2)*('Cevap Anahtarı'!$C$2:$C$121&lt;&gt;"")*(MID($D395,'Cevap Anahtarı'!$A$2:$A$121,1)='Cevap Anahtarı'!$C$2:$C$121)))</f>
        <v/>
      </c>
      <c r="R395" s="14">
        <f>IF($B395="","",SUMPRODUCT(('Cevap Anahtarı'!$B$2:$B$121=Q$2)*('Cevap Anahtarı'!$C$2:$C$121&lt;&gt;"")*(MID($D395,'Cevap Anahtarı'!$A$2:$A$121,1)&lt;&gt;"")*ISNUMBER(FIND(UPPER(MID($D395,'Cevap Anahtarı'!$A$2:$A$121,1)),"ABCDE"))*(MID($D395,'Cevap Anahtarı'!$A$2:$A$121,1)&lt;&gt;'Cevap Anahtarı'!$C$2:$C$121)))</f>
        <v/>
      </c>
      <c r="S395" s="15">
        <f>IF($B395="","",ROUND(Q395-IF(Ayarlar!$B$6&gt;0,R395/Ayarlar!$B$6,0),2))</f>
        <v/>
      </c>
      <c r="T395" s="14">
        <f>IF($B395="","",SUMPRODUCT(('Cevap Anahtarı'!$B$2:$B$121=T$2)*('Cevap Anahtarı'!$C$2:$C$121&lt;&gt;"")*(MID($D395,'Cevap Anahtarı'!$A$2:$A$121,1)='Cevap Anahtarı'!$C$2:$C$121)))</f>
        <v/>
      </c>
      <c r="U395" s="14">
        <f>IF($B395="","",SUMPRODUCT(('Cevap Anahtarı'!$B$2:$B$121=T$2)*('Cevap Anahtarı'!$C$2:$C$121&lt;&gt;"")*(MID($D395,'Cevap Anahtarı'!$A$2:$A$121,1)&lt;&gt;"")*ISNUMBER(FIND(UPPER(MID($D395,'Cevap Anahtarı'!$A$2:$A$121,1)),"ABCDE"))*(MID($D395,'Cevap Anahtarı'!$A$2:$A$121,1)&lt;&gt;'Cevap Anahtarı'!$C$2:$C$121)))</f>
        <v/>
      </c>
      <c r="V395" s="15">
        <f>IF($B395="","",ROUND(T395-IF(Ayarlar!$B$6&gt;0,U395/Ayarlar!$B$6,0),2))</f>
        <v/>
      </c>
      <c r="W395" s="15">
        <f>IF($B395="","",G395+J395+M395+P395+S395+V395)</f>
        <v/>
      </c>
      <c r="X395" s="14">
        <f>IF($B395="","",RANK(W395,$W$4:$W$503))</f>
        <v/>
      </c>
    </row>
    <row r="396">
      <c r="E396" s="14">
        <f>IF($B396="","",SUMPRODUCT(('Cevap Anahtarı'!$B$2:$B$121=E$2)*('Cevap Anahtarı'!$C$2:$C$121&lt;&gt;"")*(MID($D396,'Cevap Anahtarı'!$A$2:$A$121,1)='Cevap Anahtarı'!$C$2:$C$121)))</f>
        <v/>
      </c>
      <c r="F396" s="14">
        <f>IF($B396="","",SUMPRODUCT(('Cevap Anahtarı'!$B$2:$B$121=E$2)*('Cevap Anahtarı'!$C$2:$C$121&lt;&gt;"")*(MID($D396,'Cevap Anahtarı'!$A$2:$A$121,1)&lt;&gt;"")*ISNUMBER(FIND(UPPER(MID($D396,'Cevap Anahtarı'!$A$2:$A$121,1)),"ABCDE"))*(MID($D396,'Cevap Anahtarı'!$A$2:$A$121,1)&lt;&gt;'Cevap Anahtarı'!$C$2:$C$121)))</f>
        <v/>
      </c>
      <c r="G396" s="15">
        <f>IF($B396="","",ROUND(E396-IF(Ayarlar!$B$6&gt;0,F396/Ayarlar!$B$6,0),2))</f>
        <v/>
      </c>
      <c r="H396" s="14">
        <f>IF($B396="","",SUMPRODUCT(('Cevap Anahtarı'!$B$2:$B$121=H$2)*('Cevap Anahtarı'!$C$2:$C$121&lt;&gt;"")*(MID($D396,'Cevap Anahtarı'!$A$2:$A$121,1)='Cevap Anahtarı'!$C$2:$C$121)))</f>
        <v/>
      </c>
      <c r="I396" s="14">
        <f>IF($B396="","",SUMPRODUCT(('Cevap Anahtarı'!$B$2:$B$121=H$2)*('Cevap Anahtarı'!$C$2:$C$121&lt;&gt;"")*(MID($D396,'Cevap Anahtarı'!$A$2:$A$121,1)&lt;&gt;"")*ISNUMBER(FIND(UPPER(MID($D396,'Cevap Anahtarı'!$A$2:$A$121,1)),"ABCDE"))*(MID($D396,'Cevap Anahtarı'!$A$2:$A$121,1)&lt;&gt;'Cevap Anahtarı'!$C$2:$C$121)))</f>
        <v/>
      </c>
      <c r="J396" s="15">
        <f>IF($B396="","",ROUND(H396-IF(Ayarlar!$B$6&gt;0,I396/Ayarlar!$B$6,0),2))</f>
        <v/>
      </c>
      <c r="K396" s="14">
        <f>IF($B396="","",SUMPRODUCT(('Cevap Anahtarı'!$B$2:$B$121=K$2)*('Cevap Anahtarı'!$C$2:$C$121&lt;&gt;"")*(MID($D396,'Cevap Anahtarı'!$A$2:$A$121,1)='Cevap Anahtarı'!$C$2:$C$121)))</f>
        <v/>
      </c>
      <c r="L396" s="14">
        <f>IF($B396="","",SUMPRODUCT(('Cevap Anahtarı'!$B$2:$B$121=K$2)*('Cevap Anahtarı'!$C$2:$C$121&lt;&gt;"")*(MID($D396,'Cevap Anahtarı'!$A$2:$A$121,1)&lt;&gt;"")*ISNUMBER(FIND(UPPER(MID($D396,'Cevap Anahtarı'!$A$2:$A$121,1)),"ABCDE"))*(MID($D396,'Cevap Anahtarı'!$A$2:$A$121,1)&lt;&gt;'Cevap Anahtarı'!$C$2:$C$121)))</f>
        <v/>
      </c>
      <c r="M396" s="15">
        <f>IF($B396="","",ROUND(K396-IF(Ayarlar!$B$6&gt;0,L396/Ayarlar!$B$6,0),2))</f>
        <v/>
      </c>
      <c r="N396" s="14">
        <f>IF($B396="","",SUMPRODUCT(('Cevap Anahtarı'!$B$2:$B$121=N$2)*('Cevap Anahtarı'!$C$2:$C$121&lt;&gt;"")*(MID($D396,'Cevap Anahtarı'!$A$2:$A$121,1)='Cevap Anahtarı'!$C$2:$C$121)))</f>
        <v/>
      </c>
      <c r="O396" s="14">
        <f>IF($B396="","",SUMPRODUCT(('Cevap Anahtarı'!$B$2:$B$121=N$2)*('Cevap Anahtarı'!$C$2:$C$121&lt;&gt;"")*(MID($D396,'Cevap Anahtarı'!$A$2:$A$121,1)&lt;&gt;"")*ISNUMBER(FIND(UPPER(MID($D396,'Cevap Anahtarı'!$A$2:$A$121,1)),"ABCDE"))*(MID($D396,'Cevap Anahtarı'!$A$2:$A$121,1)&lt;&gt;'Cevap Anahtarı'!$C$2:$C$121)))</f>
        <v/>
      </c>
      <c r="P396" s="15">
        <f>IF($B396="","",ROUND(N396-IF(Ayarlar!$B$6&gt;0,O396/Ayarlar!$B$6,0),2))</f>
        <v/>
      </c>
      <c r="Q396" s="14">
        <f>IF($B396="","",SUMPRODUCT(('Cevap Anahtarı'!$B$2:$B$121=Q$2)*('Cevap Anahtarı'!$C$2:$C$121&lt;&gt;"")*(MID($D396,'Cevap Anahtarı'!$A$2:$A$121,1)='Cevap Anahtarı'!$C$2:$C$121)))</f>
        <v/>
      </c>
      <c r="R396" s="14">
        <f>IF($B396="","",SUMPRODUCT(('Cevap Anahtarı'!$B$2:$B$121=Q$2)*('Cevap Anahtarı'!$C$2:$C$121&lt;&gt;"")*(MID($D396,'Cevap Anahtarı'!$A$2:$A$121,1)&lt;&gt;"")*ISNUMBER(FIND(UPPER(MID($D396,'Cevap Anahtarı'!$A$2:$A$121,1)),"ABCDE"))*(MID($D396,'Cevap Anahtarı'!$A$2:$A$121,1)&lt;&gt;'Cevap Anahtarı'!$C$2:$C$121)))</f>
        <v/>
      </c>
      <c r="S396" s="15">
        <f>IF($B396="","",ROUND(Q396-IF(Ayarlar!$B$6&gt;0,R396/Ayarlar!$B$6,0),2))</f>
        <v/>
      </c>
      <c r="T396" s="14">
        <f>IF($B396="","",SUMPRODUCT(('Cevap Anahtarı'!$B$2:$B$121=T$2)*('Cevap Anahtarı'!$C$2:$C$121&lt;&gt;"")*(MID($D396,'Cevap Anahtarı'!$A$2:$A$121,1)='Cevap Anahtarı'!$C$2:$C$121)))</f>
        <v/>
      </c>
      <c r="U396" s="14">
        <f>IF($B396="","",SUMPRODUCT(('Cevap Anahtarı'!$B$2:$B$121=T$2)*('Cevap Anahtarı'!$C$2:$C$121&lt;&gt;"")*(MID($D396,'Cevap Anahtarı'!$A$2:$A$121,1)&lt;&gt;"")*ISNUMBER(FIND(UPPER(MID($D396,'Cevap Anahtarı'!$A$2:$A$121,1)),"ABCDE"))*(MID($D396,'Cevap Anahtarı'!$A$2:$A$121,1)&lt;&gt;'Cevap Anahtarı'!$C$2:$C$121)))</f>
        <v/>
      </c>
      <c r="V396" s="15">
        <f>IF($B396="","",ROUND(T396-IF(Ayarlar!$B$6&gt;0,U396/Ayarlar!$B$6,0),2))</f>
        <v/>
      </c>
      <c r="W396" s="15">
        <f>IF($B396="","",G396+J396+M396+P396+S396+V396)</f>
        <v/>
      </c>
      <c r="X396" s="14">
        <f>IF($B396="","",RANK(W396,$W$4:$W$503))</f>
        <v/>
      </c>
    </row>
    <row r="397">
      <c r="E397" s="14">
        <f>IF($B397="","",SUMPRODUCT(('Cevap Anahtarı'!$B$2:$B$121=E$2)*('Cevap Anahtarı'!$C$2:$C$121&lt;&gt;"")*(MID($D397,'Cevap Anahtarı'!$A$2:$A$121,1)='Cevap Anahtarı'!$C$2:$C$121)))</f>
        <v/>
      </c>
      <c r="F397" s="14">
        <f>IF($B397="","",SUMPRODUCT(('Cevap Anahtarı'!$B$2:$B$121=E$2)*('Cevap Anahtarı'!$C$2:$C$121&lt;&gt;"")*(MID($D397,'Cevap Anahtarı'!$A$2:$A$121,1)&lt;&gt;"")*ISNUMBER(FIND(UPPER(MID($D397,'Cevap Anahtarı'!$A$2:$A$121,1)),"ABCDE"))*(MID($D397,'Cevap Anahtarı'!$A$2:$A$121,1)&lt;&gt;'Cevap Anahtarı'!$C$2:$C$121)))</f>
        <v/>
      </c>
      <c r="G397" s="15">
        <f>IF($B397="","",ROUND(E397-IF(Ayarlar!$B$6&gt;0,F397/Ayarlar!$B$6,0),2))</f>
        <v/>
      </c>
      <c r="H397" s="14">
        <f>IF($B397="","",SUMPRODUCT(('Cevap Anahtarı'!$B$2:$B$121=H$2)*('Cevap Anahtarı'!$C$2:$C$121&lt;&gt;"")*(MID($D397,'Cevap Anahtarı'!$A$2:$A$121,1)='Cevap Anahtarı'!$C$2:$C$121)))</f>
        <v/>
      </c>
      <c r="I397" s="14">
        <f>IF($B397="","",SUMPRODUCT(('Cevap Anahtarı'!$B$2:$B$121=H$2)*('Cevap Anahtarı'!$C$2:$C$121&lt;&gt;"")*(MID($D397,'Cevap Anahtarı'!$A$2:$A$121,1)&lt;&gt;"")*ISNUMBER(FIND(UPPER(MID($D397,'Cevap Anahtarı'!$A$2:$A$121,1)),"ABCDE"))*(MID($D397,'Cevap Anahtarı'!$A$2:$A$121,1)&lt;&gt;'Cevap Anahtarı'!$C$2:$C$121)))</f>
        <v/>
      </c>
      <c r="J397" s="15">
        <f>IF($B397="","",ROUND(H397-IF(Ayarlar!$B$6&gt;0,I397/Ayarlar!$B$6,0),2))</f>
        <v/>
      </c>
      <c r="K397" s="14">
        <f>IF($B397="","",SUMPRODUCT(('Cevap Anahtarı'!$B$2:$B$121=K$2)*('Cevap Anahtarı'!$C$2:$C$121&lt;&gt;"")*(MID($D397,'Cevap Anahtarı'!$A$2:$A$121,1)='Cevap Anahtarı'!$C$2:$C$121)))</f>
        <v/>
      </c>
      <c r="L397" s="14">
        <f>IF($B397="","",SUMPRODUCT(('Cevap Anahtarı'!$B$2:$B$121=K$2)*('Cevap Anahtarı'!$C$2:$C$121&lt;&gt;"")*(MID($D397,'Cevap Anahtarı'!$A$2:$A$121,1)&lt;&gt;"")*ISNUMBER(FIND(UPPER(MID($D397,'Cevap Anahtarı'!$A$2:$A$121,1)),"ABCDE"))*(MID($D397,'Cevap Anahtarı'!$A$2:$A$121,1)&lt;&gt;'Cevap Anahtarı'!$C$2:$C$121)))</f>
        <v/>
      </c>
      <c r="M397" s="15">
        <f>IF($B397="","",ROUND(K397-IF(Ayarlar!$B$6&gt;0,L397/Ayarlar!$B$6,0),2))</f>
        <v/>
      </c>
      <c r="N397" s="14">
        <f>IF($B397="","",SUMPRODUCT(('Cevap Anahtarı'!$B$2:$B$121=N$2)*('Cevap Anahtarı'!$C$2:$C$121&lt;&gt;"")*(MID($D397,'Cevap Anahtarı'!$A$2:$A$121,1)='Cevap Anahtarı'!$C$2:$C$121)))</f>
        <v/>
      </c>
      <c r="O397" s="14">
        <f>IF($B397="","",SUMPRODUCT(('Cevap Anahtarı'!$B$2:$B$121=N$2)*('Cevap Anahtarı'!$C$2:$C$121&lt;&gt;"")*(MID($D397,'Cevap Anahtarı'!$A$2:$A$121,1)&lt;&gt;"")*ISNUMBER(FIND(UPPER(MID($D397,'Cevap Anahtarı'!$A$2:$A$121,1)),"ABCDE"))*(MID($D397,'Cevap Anahtarı'!$A$2:$A$121,1)&lt;&gt;'Cevap Anahtarı'!$C$2:$C$121)))</f>
        <v/>
      </c>
      <c r="P397" s="15">
        <f>IF($B397="","",ROUND(N397-IF(Ayarlar!$B$6&gt;0,O397/Ayarlar!$B$6,0),2))</f>
        <v/>
      </c>
      <c r="Q397" s="14">
        <f>IF($B397="","",SUMPRODUCT(('Cevap Anahtarı'!$B$2:$B$121=Q$2)*('Cevap Anahtarı'!$C$2:$C$121&lt;&gt;"")*(MID($D397,'Cevap Anahtarı'!$A$2:$A$121,1)='Cevap Anahtarı'!$C$2:$C$121)))</f>
        <v/>
      </c>
      <c r="R397" s="14">
        <f>IF($B397="","",SUMPRODUCT(('Cevap Anahtarı'!$B$2:$B$121=Q$2)*('Cevap Anahtarı'!$C$2:$C$121&lt;&gt;"")*(MID($D397,'Cevap Anahtarı'!$A$2:$A$121,1)&lt;&gt;"")*ISNUMBER(FIND(UPPER(MID($D397,'Cevap Anahtarı'!$A$2:$A$121,1)),"ABCDE"))*(MID($D397,'Cevap Anahtarı'!$A$2:$A$121,1)&lt;&gt;'Cevap Anahtarı'!$C$2:$C$121)))</f>
        <v/>
      </c>
      <c r="S397" s="15">
        <f>IF($B397="","",ROUND(Q397-IF(Ayarlar!$B$6&gt;0,R397/Ayarlar!$B$6,0),2))</f>
        <v/>
      </c>
      <c r="T397" s="14">
        <f>IF($B397="","",SUMPRODUCT(('Cevap Anahtarı'!$B$2:$B$121=T$2)*('Cevap Anahtarı'!$C$2:$C$121&lt;&gt;"")*(MID($D397,'Cevap Anahtarı'!$A$2:$A$121,1)='Cevap Anahtarı'!$C$2:$C$121)))</f>
        <v/>
      </c>
      <c r="U397" s="14">
        <f>IF($B397="","",SUMPRODUCT(('Cevap Anahtarı'!$B$2:$B$121=T$2)*('Cevap Anahtarı'!$C$2:$C$121&lt;&gt;"")*(MID($D397,'Cevap Anahtarı'!$A$2:$A$121,1)&lt;&gt;"")*ISNUMBER(FIND(UPPER(MID($D397,'Cevap Anahtarı'!$A$2:$A$121,1)),"ABCDE"))*(MID($D397,'Cevap Anahtarı'!$A$2:$A$121,1)&lt;&gt;'Cevap Anahtarı'!$C$2:$C$121)))</f>
        <v/>
      </c>
      <c r="V397" s="15">
        <f>IF($B397="","",ROUND(T397-IF(Ayarlar!$B$6&gt;0,U397/Ayarlar!$B$6,0),2))</f>
        <v/>
      </c>
      <c r="W397" s="15">
        <f>IF($B397="","",G397+J397+M397+P397+S397+V397)</f>
        <v/>
      </c>
      <c r="X397" s="14">
        <f>IF($B397="","",RANK(W397,$W$4:$W$503))</f>
        <v/>
      </c>
    </row>
    <row r="398">
      <c r="E398" s="14">
        <f>IF($B398="","",SUMPRODUCT(('Cevap Anahtarı'!$B$2:$B$121=E$2)*('Cevap Anahtarı'!$C$2:$C$121&lt;&gt;"")*(MID($D398,'Cevap Anahtarı'!$A$2:$A$121,1)='Cevap Anahtarı'!$C$2:$C$121)))</f>
        <v/>
      </c>
      <c r="F398" s="14">
        <f>IF($B398="","",SUMPRODUCT(('Cevap Anahtarı'!$B$2:$B$121=E$2)*('Cevap Anahtarı'!$C$2:$C$121&lt;&gt;"")*(MID($D398,'Cevap Anahtarı'!$A$2:$A$121,1)&lt;&gt;"")*ISNUMBER(FIND(UPPER(MID($D398,'Cevap Anahtarı'!$A$2:$A$121,1)),"ABCDE"))*(MID($D398,'Cevap Anahtarı'!$A$2:$A$121,1)&lt;&gt;'Cevap Anahtarı'!$C$2:$C$121)))</f>
        <v/>
      </c>
      <c r="G398" s="15">
        <f>IF($B398="","",ROUND(E398-IF(Ayarlar!$B$6&gt;0,F398/Ayarlar!$B$6,0),2))</f>
        <v/>
      </c>
      <c r="H398" s="14">
        <f>IF($B398="","",SUMPRODUCT(('Cevap Anahtarı'!$B$2:$B$121=H$2)*('Cevap Anahtarı'!$C$2:$C$121&lt;&gt;"")*(MID($D398,'Cevap Anahtarı'!$A$2:$A$121,1)='Cevap Anahtarı'!$C$2:$C$121)))</f>
        <v/>
      </c>
      <c r="I398" s="14">
        <f>IF($B398="","",SUMPRODUCT(('Cevap Anahtarı'!$B$2:$B$121=H$2)*('Cevap Anahtarı'!$C$2:$C$121&lt;&gt;"")*(MID($D398,'Cevap Anahtarı'!$A$2:$A$121,1)&lt;&gt;"")*ISNUMBER(FIND(UPPER(MID($D398,'Cevap Anahtarı'!$A$2:$A$121,1)),"ABCDE"))*(MID($D398,'Cevap Anahtarı'!$A$2:$A$121,1)&lt;&gt;'Cevap Anahtarı'!$C$2:$C$121)))</f>
        <v/>
      </c>
      <c r="J398" s="15">
        <f>IF($B398="","",ROUND(H398-IF(Ayarlar!$B$6&gt;0,I398/Ayarlar!$B$6,0),2))</f>
        <v/>
      </c>
      <c r="K398" s="14">
        <f>IF($B398="","",SUMPRODUCT(('Cevap Anahtarı'!$B$2:$B$121=K$2)*('Cevap Anahtarı'!$C$2:$C$121&lt;&gt;"")*(MID($D398,'Cevap Anahtarı'!$A$2:$A$121,1)='Cevap Anahtarı'!$C$2:$C$121)))</f>
        <v/>
      </c>
      <c r="L398" s="14">
        <f>IF($B398="","",SUMPRODUCT(('Cevap Anahtarı'!$B$2:$B$121=K$2)*('Cevap Anahtarı'!$C$2:$C$121&lt;&gt;"")*(MID($D398,'Cevap Anahtarı'!$A$2:$A$121,1)&lt;&gt;"")*ISNUMBER(FIND(UPPER(MID($D398,'Cevap Anahtarı'!$A$2:$A$121,1)),"ABCDE"))*(MID($D398,'Cevap Anahtarı'!$A$2:$A$121,1)&lt;&gt;'Cevap Anahtarı'!$C$2:$C$121)))</f>
        <v/>
      </c>
      <c r="M398" s="15">
        <f>IF($B398="","",ROUND(K398-IF(Ayarlar!$B$6&gt;0,L398/Ayarlar!$B$6,0),2))</f>
        <v/>
      </c>
      <c r="N398" s="14">
        <f>IF($B398="","",SUMPRODUCT(('Cevap Anahtarı'!$B$2:$B$121=N$2)*('Cevap Anahtarı'!$C$2:$C$121&lt;&gt;"")*(MID($D398,'Cevap Anahtarı'!$A$2:$A$121,1)='Cevap Anahtarı'!$C$2:$C$121)))</f>
        <v/>
      </c>
      <c r="O398" s="14">
        <f>IF($B398="","",SUMPRODUCT(('Cevap Anahtarı'!$B$2:$B$121=N$2)*('Cevap Anahtarı'!$C$2:$C$121&lt;&gt;"")*(MID($D398,'Cevap Anahtarı'!$A$2:$A$121,1)&lt;&gt;"")*ISNUMBER(FIND(UPPER(MID($D398,'Cevap Anahtarı'!$A$2:$A$121,1)),"ABCDE"))*(MID($D398,'Cevap Anahtarı'!$A$2:$A$121,1)&lt;&gt;'Cevap Anahtarı'!$C$2:$C$121)))</f>
        <v/>
      </c>
      <c r="P398" s="15">
        <f>IF($B398="","",ROUND(N398-IF(Ayarlar!$B$6&gt;0,O398/Ayarlar!$B$6,0),2))</f>
        <v/>
      </c>
      <c r="Q398" s="14">
        <f>IF($B398="","",SUMPRODUCT(('Cevap Anahtarı'!$B$2:$B$121=Q$2)*('Cevap Anahtarı'!$C$2:$C$121&lt;&gt;"")*(MID($D398,'Cevap Anahtarı'!$A$2:$A$121,1)='Cevap Anahtarı'!$C$2:$C$121)))</f>
        <v/>
      </c>
      <c r="R398" s="14">
        <f>IF($B398="","",SUMPRODUCT(('Cevap Anahtarı'!$B$2:$B$121=Q$2)*('Cevap Anahtarı'!$C$2:$C$121&lt;&gt;"")*(MID($D398,'Cevap Anahtarı'!$A$2:$A$121,1)&lt;&gt;"")*ISNUMBER(FIND(UPPER(MID($D398,'Cevap Anahtarı'!$A$2:$A$121,1)),"ABCDE"))*(MID($D398,'Cevap Anahtarı'!$A$2:$A$121,1)&lt;&gt;'Cevap Anahtarı'!$C$2:$C$121)))</f>
        <v/>
      </c>
      <c r="S398" s="15">
        <f>IF($B398="","",ROUND(Q398-IF(Ayarlar!$B$6&gt;0,R398/Ayarlar!$B$6,0),2))</f>
        <v/>
      </c>
      <c r="T398" s="14">
        <f>IF($B398="","",SUMPRODUCT(('Cevap Anahtarı'!$B$2:$B$121=T$2)*('Cevap Anahtarı'!$C$2:$C$121&lt;&gt;"")*(MID($D398,'Cevap Anahtarı'!$A$2:$A$121,1)='Cevap Anahtarı'!$C$2:$C$121)))</f>
        <v/>
      </c>
      <c r="U398" s="14">
        <f>IF($B398="","",SUMPRODUCT(('Cevap Anahtarı'!$B$2:$B$121=T$2)*('Cevap Anahtarı'!$C$2:$C$121&lt;&gt;"")*(MID($D398,'Cevap Anahtarı'!$A$2:$A$121,1)&lt;&gt;"")*ISNUMBER(FIND(UPPER(MID($D398,'Cevap Anahtarı'!$A$2:$A$121,1)),"ABCDE"))*(MID($D398,'Cevap Anahtarı'!$A$2:$A$121,1)&lt;&gt;'Cevap Anahtarı'!$C$2:$C$121)))</f>
        <v/>
      </c>
      <c r="V398" s="15">
        <f>IF($B398="","",ROUND(T398-IF(Ayarlar!$B$6&gt;0,U398/Ayarlar!$B$6,0),2))</f>
        <v/>
      </c>
      <c r="W398" s="15">
        <f>IF($B398="","",G398+J398+M398+P398+S398+V398)</f>
        <v/>
      </c>
      <c r="X398" s="14">
        <f>IF($B398="","",RANK(W398,$W$4:$W$503))</f>
        <v/>
      </c>
    </row>
    <row r="399">
      <c r="E399" s="14">
        <f>IF($B399="","",SUMPRODUCT(('Cevap Anahtarı'!$B$2:$B$121=E$2)*('Cevap Anahtarı'!$C$2:$C$121&lt;&gt;"")*(MID($D399,'Cevap Anahtarı'!$A$2:$A$121,1)='Cevap Anahtarı'!$C$2:$C$121)))</f>
        <v/>
      </c>
      <c r="F399" s="14">
        <f>IF($B399="","",SUMPRODUCT(('Cevap Anahtarı'!$B$2:$B$121=E$2)*('Cevap Anahtarı'!$C$2:$C$121&lt;&gt;"")*(MID($D399,'Cevap Anahtarı'!$A$2:$A$121,1)&lt;&gt;"")*ISNUMBER(FIND(UPPER(MID($D399,'Cevap Anahtarı'!$A$2:$A$121,1)),"ABCDE"))*(MID($D399,'Cevap Anahtarı'!$A$2:$A$121,1)&lt;&gt;'Cevap Anahtarı'!$C$2:$C$121)))</f>
        <v/>
      </c>
      <c r="G399" s="15">
        <f>IF($B399="","",ROUND(E399-IF(Ayarlar!$B$6&gt;0,F399/Ayarlar!$B$6,0),2))</f>
        <v/>
      </c>
      <c r="H399" s="14">
        <f>IF($B399="","",SUMPRODUCT(('Cevap Anahtarı'!$B$2:$B$121=H$2)*('Cevap Anahtarı'!$C$2:$C$121&lt;&gt;"")*(MID($D399,'Cevap Anahtarı'!$A$2:$A$121,1)='Cevap Anahtarı'!$C$2:$C$121)))</f>
        <v/>
      </c>
      <c r="I399" s="14">
        <f>IF($B399="","",SUMPRODUCT(('Cevap Anahtarı'!$B$2:$B$121=H$2)*('Cevap Anahtarı'!$C$2:$C$121&lt;&gt;"")*(MID($D399,'Cevap Anahtarı'!$A$2:$A$121,1)&lt;&gt;"")*ISNUMBER(FIND(UPPER(MID($D399,'Cevap Anahtarı'!$A$2:$A$121,1)),"ABCDE"))*(MID($D399,'Cevap Anahtarı'!$A$2:$A$121,1)&lt;&gt;'Cevap Anahtarı'!$C$2:$C$121)))</f>
        <v/>
      </c>
      <c r="J399" s="15">
        <f>IF($B399="","",ROUND(H399-IF(Ayarlar!$B$6&gt;0,I399/Ayarlar!$B$6,0),2))</f>
        <v/>
      </c>
      <c r="K399" s="14">
        <f>IF($B399="","",SUMPRODUCT(('Cevap Anahtarı'!$B$2:$B$121=K$2)*('Cevap Anahtarı'!$C$2:$C$121&lt;&gt;"")*(MID($D399,'Cevap Anahtarı'!$A$2:$A$121,1)='Cevap Anahtarı'!$C$2:$C$121)))</f>
        <v/>
      </c>
      <c r="L399" s="14">
        <f>IF($B399="","",SUMPRODUCT(('Cevap Anahtarı'!$B$2:$B$121=K$2)*('Cevap Anahtarı'!$C$2:$C$121&lt;&gt;"")*(MID($D399,'Cevap Anahtarı'!$A$2:$A$121,1)&lt;&gt;"")*ISNUMBER(FIND(UPPER(MID($D399,'Cevap Anahtarı'!$A$2:$A$121,1)),"ABCDE"))*(MID($D399,'Cevap Anahtarı'!$A$2:$A$121,1)&lt;&gt;'Cevap Anahtarı'!$C$2:$C$121)))</f>
        <v/>
      </c>
      <c r="M399" s="15">
        <f>IF($B399="","",ROUND(K399-IF(Ayarlar!$B$6&gt;0,L399/Ayarlar!$B$6,0),2))</f>
        <v/>
      </c>
      <c r="N399" s="14">
        <f>IF($B399="","",SUMPRODUCT(('Cevap Anahtarı'!$B$2:$B$121=N$2)*('Cevap Anahtarı'!$C$2:$C$121&lt;&gt;"")*(MID($D399,'Cevap Anahtarı'!$A$2:$A$121,1)='Cevap Anahtarı'!$C$2:$C$121)))</f>
        <v/>
      </c>
      <c r="O399" s="14">
        <f>IF($B399="","",SUMPRODUCT(('Cevap Anahtarı'!$B$2:$B$121=N$2)*('Cevap Anahtarı'!$C$2:$C$121&lt;&gt;"")*(MID($D399,'Cevap Anahtarı'!$A$2:$A$121,1)&lt;&gt;"")*ISNUMBER(FIND(UPPER(MID($D399,'Cevap Anahtarı'!$A$2:$A$121,1)),"ABCDE"))*(MID($D399,'Cevap Anahtarı'!$A$2:$A$121,1)&lt;&gt;'Cevap Anahtarı'!$C$2:$C$121)))</f>
        <v/>
      </c>
      <c r="P399" s="15">
        <f>IF($B399="","",ROUND(N399-IF(Ayarlar!$B$6&gt;0,O399/Ayarlar!$B$6,0),2))</f>
        <v/>
      </c>
      <c r="Q399" s="14">
        <f>IF($B399="","",SUMPRODUCT(('Cevap Anahtarı'!$B$2:$B$121=Q$2)*('Cevap Anahtarı'!$C$2:$C$121&lt;&gt;"")*(MID($D399,'Cevap Anahtarı'!$A$2:$A$121,1)='Cevap Anahtarı'!$C$2:$C$121)))</f>
        <v/>
      </c>
      <c r="R399" s="14">
        <f>IF($B399="","",SUMPRODUCT(('Cevap Anahtarı'!$B$2:$B$121=Q$2)*('Cevap Anahtarı'!$C$2:$C$121&lt;&gt;"")*(MID($D399,'Cevap Anahtarı'!$A$2:$A$121,1)&lt;&gt;"")*ISNUMBER(FIND(UPPER(MID($D399,'Cevap Anahtarı'!$A$2:$A$121,1)),"ABCDE"))*(MID($D399,'Cevap Anahtarı'!$A$2:$A$121,1)&lt;&gt;'Cevap Anahtarı'!$C$2:$C$121)))</f>
        <v/>
      </c>
      <c r="S399" s="15">
        <f>IF($B399="","",ROUND(Q399-IF(Ayarlar!$B$6&gt;0,R399/Ayarlar!$B$6,0),2))</f>
        <v/>
      </c>
      <c r="T399" s="14">
        <f>IF($B399="","",SUMPRODUCT(('Cevap Anahtarı'!$B$2:$B$121=T$2)*('Cevap Anahtarı'!$C$2:$C$121&lt;&gt;"")*(MID($D399,'Cevap Anahtarı'!$A$2:$A$121,1)='Cevap Anahtarı'!$C$2:$C$121)))</f>
        <v/>
      </c>
      <c r="U399" s="14">
        <f>IF($B399="","",SUMPRODUCT(('Cevap Anahtarı'!$B$2:$B$121=T$2)*('Cevap Anahtarı'!$C$2:$C$121&lt;&gt;"")*(MID($D399,'Cevap Anahtarı'!$A$2:$A$121,1)&lt;&gt;"")*ISNUMBER(FIND(UPPER(MID($D399,'Cevap Anahtarı'!$A$2:$A$121,1)),"ABCDE"))*(MID($D399,'Cevap Anahtarı'!$A$2:$A$121,1)&lt;&gt;'Cevap Anahtarı'!$C$2:$C$121)))</f>
        <v/>
      </c>
      <c r="V399" s="15">
        <f>IF($B399="","",ROUND(T399-IF(Ayarlar!$B$6&gt;0,U399/Ayarlar!$B$6,0),2))</f>
        <v/>
      </c>
      <c r="W399" s="15">
        <f>IF($B399="","",G399+J399+M399+P399+S399+V399)</f>
        <v/>
      </c>
      <c r="X399" s="14">
        <f>IF($B399="","",RANK(W399,$W$4:$W$503))</f>
        <v/>
      </c>
    </row>
    <row r="400">
      <c r="E400" s="14">
        <f>IF($B400="","",SUMPRODUCT(('Cevap Anahtarı'!$B$2:$B$121=E$2)*('Cevap Anahtarı'!$C$2:$C$121&lt;&gt;"")*(MID($D400,'Cevap Anahtarı'!$A$2:$A$121,1)='Cevap Anahtarı'!$C$2:$C$121)))</f>
        <v/>
      </c>
      <c r="F400" s="14">
        <f>IF($B400="","",SUMPRODUCT(('Cevap Anahtarı'!$B$2:$B$121=E$2)*('Cevap Anahtarı'!$C$2:$C$121&lt;&gt;"")*(MID($D400,'Cevap Anahtarı'!$A$2:$A$121,1)&lt;&gt;"")*ISNUMBER(FIND(UPPER(MID($D400,'Cevap Anahtarı'!$A$2:$A$121,1)),"ABCDE"))*(MID($D400,'Cevap Anahtarı'!$A$2:$A$121,1)&lt;&gt;'Cevap Anahtarı'!$C$2:$C$121)))</f>
        <v/>
      </c>
      <c r="G400" s="15">
        <f>IF($B400="","",ROUND(E400-IF(Ayarlar!$B$6&gt;0,F400/Ayarlar!$B$6,0),2))</f>
        <v/>
      </c>
      <c r="H400" s="14">
        <f>IF($B400="","",SUMPRODUCT(('Cevap Anahtarı'!$B$2:$B$121=H$2)*('Cevap Anahtarı'!$C$2:$C$121&lt;&gt;"")*(MID($D400,'Cevap Anahtarı'!$A$2:$A$121,1)='Cevap Anahtarı'!$C$2:$C$121)))</f>
        <v/>
      </c>
      <c r="I400" s="14">
        <f>IF($B400="","",SUMPRODUCT(('Cevap Anahtarı'!$B$2:$B$121=H$2)*('Cevap Anahtarı'!$C$2:$C$121&lt;&gt;"")*(MID($D400,'Cevap Anahtarı'!$A$2:$A$121,1)&lt;&gt;"")*ISNUMBER(FIND(UPPER(MID($D400,'Cevap Anahtarı'!$A$2:$A$121,1)),"ABCDE"))*(MID($D400,'Cevap Anahtarı'!$A$2:$A$121,1)&lt;&gt;'Cevap Anahtarı'!$C$2:$C$121)))</f>
        <v/>
      </c>
      <c r="J400" s="15">
        <f>IF($B400="","",ROUND(H400-IF(Ayarlar!$B$6&gt;0,I400/Ayarlar!$B$6,0),2))</f>
        <v/>
      </c>
      <c r="K400" s="14">
        <f>IF($B400="","",SUMPRODUCT(('Cevap Anahtarı'!$B$2:$B$121=K$2)*('Cevap Anahtarı'!$C$2:$C$121&lt;&gt;"")*(MID($D400,'Cevap Anahtarı'!$A$2:$A$121,1)='Cevap Anahtarı'!$C$2:$C$121)))</f>
        <v/>
      </c>
      <c r="L400" s="14">
        <f>IF($B400="","",SUMPRODUCT(('Cevap Anahtarı'!$B$2:$B$121=K$2)*('Cevap Anahtarı'!$C$2:$C$121&lt;&gt;"")*(MID($D400,'Cevap Anahtarı'!$A$2:$A$121,1)&lt;&gt;"")*ISNUMBER(FIND(UPPER(MID($D400,'Cevap Anahtarı'!$A$2:$A$121,1)),"ABCDE"))*(MID($D400,'Cevap Anahtarı'!$A$2:$A$121,1)&lt;&gt;'Cevap Anahtarı'!$C$2:$C$121)))</f>
        <v/>
      </c>
      <c r="M400" s="15">
        <f>IF($B400="","",ROUND(K400-IF(Ayarlar!$B$6&gt;0,L400/Ayarlar!$B$6,0),2))</f>
        <v/>
      </c>
      <c r="N400" s="14">
        <f>IF($B400="","",SUMPRODUCT(('Cevap Anahtarı'!$B$2:$B$121=N$2)*('Cevap Anahtarı'!$C$2:$C$121&lt;&gt;"")*(MID($D400,'Cevap Anahtarı'!$A$2:$A$121,1)='Cevap Anahtarı'!$C$2:$C$121)))</f>
        <v/>
      </c>
      <c r="O400" s="14">
        <f>IF($B400="","",SUMPRODUCT(('Cevap Anahtarı'!$B$2:$B$121=N$2)*('Cevap Anahtarı'!$C$2:$C$121&lt;&gt;"")*(MID($D400,'Cevap Anahtarı'!$A$2:$A$121,1)&lt;&gt;"")*ISNUMBER(FIND(UPPER(MID($D400,'Cevap Anahtarı'!$A$2:$A$121,1)),"ABCDE"))*(MID($D400,'Cevap Anahtarı'!$A$2:$A$121,1)&lt;&gt;'Cevap Anahtarı'!$C$2:$C$121)))</f>
        <v/>
      </c>
      <c r="P400" s="15">
        <f>IF($B400="","",ROUND(N400-IF(Ayarlar!$B$6&gt;0,O400/Ayarlar!$B$6,0),2))</f>
        <v/>
      </c>
      <c r="Q400" s="14">
        <f>IF($B400="","",SUMPRODUCT(('Cevap Anahtarı'!$B$2:$B$121=Q$2)*('Cevap Anahtarı'!$C$2:$C$121&lt;&gt;"")*(MID($D400,'Cevap Anahtarı'!$A$2:$A$121,1)='Cevap Anahtarı'!$C$2:$C$121)))</f>
        <v/>
      </c>
      <c r="R400" s="14">
        <f>IF($B400="","",SUMPRODUCT(('Cevap Anahtarı'!$B$2:$B$121=Q$2)*('Cevap Anahtarı'!$C$2:$C$121&lt;&gt;"")*(MID($D400,'Cevap Anahtarı'!$A$2:$A$121,1)&lt;&gt;"")*ISNUMBER(FIND(UPPER(MID($D400,'Cevap Anahtarı'!$A$2:$A$121,1)),"ABCDE"))*(MID($D400,'Cevap Anahtarı'!$A$2:$A$121,1)&lt;&gt;'Cevap Anahtarı'!$C$2:$C$121)))</f>
        <v/>
      </c>
      <c r="S400" s="15">
        <f>IF($B400="","",ROUND(Q400-IF(Ayarlar!$B$6&gt;0,R400/Ayarlar!$B$6,0),2))</f>
        <v/>
      </c>
      <c r="T400" s="14">
        <f>IF($B400="","",SUMPRODUCT(('Cevap Anahtarı'!$B$2:$B$121=T$2)*('Cevap Anahtarı'!$C$2:$C$121&lt;&gt;"")*(MID($D400,'Cevap Anahtarı'!$A$2:$A$121,1)='Cevap Anahtarı'!$C$2:$C$121)))</f>
        <v/>
      </c>
      <c r="U400" s="14">
        <f>IF($B400="","",SUMPRODUCT(('Cevap Anahtarı'!$B$2:$B$121=T$2)*('Cevap Anahtarı'!$C$2:$C$121&lt;&gt;"")*(MID($D400,'Cevap Anahtarı'!$A$2:$A$121,1)&lt;&gt;"")*ISNUMBER(FIND(UPPER(MID($D400,'Cevap Anahtarı'!$A$2:$A$121,1)),"ABCDE"))*(MID($D400,'Cevap Anahtarı'!$A$2:$A$121,1)&lt;&gt;'Cevap Anahtarı'!$C$2:$C$121)))</f>
        <v/>
      </c>
      <c r="V400" s="15">
        <f>IF($B400="","",ROUND(T400-IF(Ayarlar!$B$6&gt;0,U400/Ayarlar!$B$6,0),2))</f>
        <v/>
      </c>
      <c r="W400" s="15">
        <f>IF($B400="","",G400+J400+M400+P400+S400+V400)</f>
        <v/>
      </c>
      <c r="X400" s="14">
        <f>IF($B400="","",RANK(W400,$W$4:$W$503))</f>
        <v/>
      </c>
    </row>
    <row r="401">
      <c r="E401" s="14">
        <f>IF($B401="","",SUMPRODUCT(('Cevap Anahtarı'!$B$2:$B$121=E$2)*('Cevap Anahtarı'!$C$2:$C$121&lt;&gt;"")*(MID($D401,'Cevap Anahtarı'!$A$2:$A$121,1)='Cevap Anahtarı'!$C$2:$C$121)))</f>
        <v/>
      </c>
      <c r="F401" s="14">
        <f>IF($B401="","",SUMPRODUCT(('Cevap Anahtarı'!$B$2:$B$121=E$2)*('Cevap Anahtarı'!$C$2:$C$121&lt;&gt;"")*(MID($D401,'Cevap Anahtarı'!$A$2:$A$121,1)&lt;&gt;"")*ISNUMBER(FIND(UPPER(MID($D401,'Cevap Anahtarı'!$A$2:$A$121,1)),"ABCDE"))*(MID($D401,'Cevap Anahtarı'!$A$2:$A$121,1)&lt;&gt;'Cevap Anahtarı'!$C$2:$C$121)))</f>
        <v/>
      </c>
      <c r="G401" s="15">
        <f>IF($B401="","",ROUND(E401-IF(Ayarlar!$B$6&gt;0,F401/Ayarlar!$B$6,0),2))</f>
        <v/>
      </c>
      <c r="H401" s="14">
        <f>IF($B401="","",SUMPRODUCT(('Cevap Anahtarı'!$B$2:$B$121=H$2)*('Cevap Anahtarı'!$C$2:$C$121&lt;&gt;"")*(MID($D401,'Cevap Anahtarı'!$A$2:$A$121,1)='Cevap Anahtarı'!$C$2:$C$121)))</f>
        <v/>
      </c>
      <c r="I401" s="14">
        <f>IF($B401="","",SUMPRODUCT(('Cevap Anahtarı'!$B$2:$B$121=H$2)*('Cevap Anahtarı'!$C$2:$C$121&lt;&gt;"")*(MID($D401,'Cevap Anahtarı'!$A$2:$A$121,1)&lt;&gt;"")*ISNUMBER(FIND(UPPER(MID($D401,'Cevap Anahtarı'!$A$2:$A$121,1)),"ABCDE"))*(MID($D401,'Cevap Anahtarı'!$A$2:$A$121,1)&lt;&gt;'Cevap Anahtarı'!$C$2:$C$121)))</f>
        <v/>
      </c>
      <c r="J401" s="15">
        <f>IF($B401="","",ROUND(H401-IF(Ayarlar!$B$6&gt;0,I401/Ayarlar!$B$6,0),2))</f>
        <v/>
      </c>
      <c r="K401" s="14">
        <f>IF($B401="","",SUMPRODUCT(('Cevap Anahtarı'!$B$2:$B$121=K$2)*('Cevap Anahtarı'!$C$2:$C$121&lt;&gt;"")*(MID($D401,'Cevap Anahtarı'!$A$2:$A$121,1)='Cevap Anahtarı'!$C$2:$C$121)))</f>
        <v/>
      </c>
      <c r="L401" s="14">
        <f>IF($B401="","",SUMPRODUCT(('Cevap Anahtarı'!$B$2:$B$121=K$2)*('Cevap Anahtarı'!$C$2:$C$121&lt;&gt;"")*(MID($D401,'Cevap Anahtarı'!$A$2:$A$121,1)&lt;&gt;"")*ISNUMBER(FIND(UPPER(MID($D401,'Cevap Anahtarı'!$A$2:$A$121,1)),"ABCDE"))*(MID($D401,'Cevap Anahtarı'!$A$2:$A$121,1)&lt;&gt;'Cevap Anahtarı'!$C$2:$C$121)))</f>
        <v/>
      </c>
      <c r="M401" s="15">
        <f>IF($B401="","",ROUND(K401-IF(Ayarlar!$B$6&gt;0,L401/Ayarlar!$B$6,0),2))</f>
        <v/>
      </c>
      <c r="N401" s="14">
        <f>IF($B401="","",SUMPRODUCT(('Cevap Anahtarı'!$B$2:$B$121=N$2)*('Cevap Anahtarı'!$C$2:$C$121&lt;&gt;"")*(MID($D401,'Cevap Anahtarı'!$A$2:$A$121,1)='Cevap Anahtarı'!$C$2:$C$121)))</f>
        <v/>
      </c>
      <c r="O401" s="14">
        <f>IF($B401="","",SUMPRODUCT(('Cevap Anahtarı'!$B$2:$B$121=N$2)*('Cevap Anahtarı'!$C$2:$C$121&lt;&gt;"")*(MID($D401,'Cevap Anahtarı'!$A$2:$A$121,1)&lt;&gt;"")*ISNUMBER(FIND(UPPER(MID($D401,'Cevap Anahtarı'!$A$2:$A$121,1)),"ABCDE"))*(MID($D401,'Cevap Anahtarı'!$A$2:$A$121,1)&lt;&gt;'Cevap Anahtarı'!$C$2:$C$121)))</f>
        <v/>
      </c>
      <c r="P401" s="15">
        <f>IF($B401="","",ROUND(N401-IF(Ayarlar!$B$6&gt;0,O401/Ayarlar!$B$6,0),2))</f>
        <v/>
      </c>
      <c r="Q401" s="14">
        <f>IF($B401="","",SUMPRODUCT(('Cevap Anahtarı'!$B$2:$B$121=Q$2)*('Cevap Anahtarı'!$C$2:$C$121&lt;&gt;"")*(MID($D401,'Cevap Anahtarı'!$A$2:$A$121,1)='Cevap Anahtarı'!$C$2:$C$121)))</f>
        <v/>
      </c>
      <c r="R401" s="14">
        <f>IF($B401="","",SUMPRODUCT(('Cevap Anahtarı'!$B$2:$B$121=Q$2)*('Cevap Anahtarı'!$C$2:$C$121&lt;&gt;"")*(MID($D401,'Cevap Anahtarı'!$A$2:$A$121,1)&lt;&gt;"")*ISNUMBER(FIND(UPPER(MID($D401,'Cevap Anahtarı'!$A$2:$A$121,1)),"ABCDE"))*(MID($D401,'Cevap Anahtarı'!$A$2:$A$121,1)&lt;&gt;'Cevap Anahtarı'!$C$2:$C$121)))</f>
        <v/>
      </c>
      <c r="S401" s="15">
        <f>IF($B401="","",ROUND(Q401-IF(Ayarlar!$B$6&gt;0,R401/Ayarlar!$B$6,0),2))</f>
        <v/>
      </c>
      <c r="T401" s="14">
        <f>IF($B401="","",SUMPRODUCT(('Cevap Anahtarı'!$B$2:$B$121=T$2)*('Cevap Anahtarı'!$C$2:$C$121&lt;&gt;"")*(MID($D401,'Cevap Anahtarı'!$A$2:$A$121,1)='Cevap Anahtarı'!$C$2:$C$121)))</f>
        <v/>
      </c>
      <c r="U401" s="14">
        <f>IF($B401="","",SUMPRODUCT(('Cevap Anahtarı'!$B$2:$B$121=T$2)*('Cevap Anahtarı'!$C$2:$C$121&lt;&gt;"")*(MID($D401,'Cevap Anahtarı'!$A$2:$A$121,1)&lt;&gt;"")*ISNUMBER(FIND(UPPER(MID($D401,'Cevap Anahtarı'!$A$2:$A$121,1)),"ABCDE"))*(MID($D401,'Cevap Anahtarı'!$A$2:$A$121,1)&lt;&gt;'Cevap Anahtarı'!$C$2:$C$121)))</f>
        <v/>
      </c>
      <c r="V401" s="15">
        <f>IF($B401="","",ROUND(T401-IF(Ayarlar!$B$6&gt;0,U401/Ayarlar!$B$6,0),2))</f>
        <v/>
      </c>
      <c r="W401" s="15">
        <f>IF($B401="","",G401+J401+M401+P401+S401+V401)</f>
        <v/>
      </c>
      <c r="X401" s="14">
        <f>IF($B401="","",RANK(W401,$W$4:$W$503))</f>
        <v/>
      </c>
    </row>
    <row r="402">
      <c r="E402" s="14">
        <f>IF($B402="","",SUMPRODUCT(('Cevap Anahtarı'!$B$2:$B$121=E$2)*('Cevap Anahtarı'!$C$2:$C$121&lt;&gt;"")*(MID($D402,'Cevap Anahtarı'!$A$2:$A$121,1)='Cevap Anahtarı'!$C$2:$C$121)))</f>
        <v/>
      </c>
      <c r="F402" s="14">
        <f>IF($B402="","",SUMPRODUCT(('Cevap Anahtarı'!$B$2:$B$121=E$2)*('Cevap Anahtarı'!$C$2:$C$121&lt;&gt;"")*(MID($D402,'Cevap Anahtarı'!$A$2:$A$121,1)&lt;&gt;"")*ISNUMBER(FIND(UPPER(MID($D402,'Cevap Anahtarı'!$A$2:$A$121,1)),"ABCDE"))*(MID($D402,'Cevap Anahtarı'!$A$2:$A$121,1)&lt;&gt;'Cevap Anahtarı'!$C$2:$C$121)))</f>
        <v/>
      </c>
      <c r="G402" s="15">
        <f>IF($B402="","",ROUND(E402-IF(Ayarlar!$B$6&gt;0,F402/Ayarlar!$B$6,0),2))</f>
        <v/>
      </c>
      <c r="H402" s="14">
        <f>IF($B402="","",SUMPRODUCT(('Cevap Anahtarı'!$B$2:$B$121=H$2)*('Cevap Anahtarı'!$C$2:$C$121&lt;&gt;"")*(MID($D402,'Cevap Anahtarı'!$A$2:$A$121,1)='Cevap Anahtarı'!$C$2:$C$121)))</f>
        <v/>
      </c>
      <c r="I402" s="14">
        <f>IF($B402="","",SUMPRODUCT(('Cevap Anahtarı'!$B$2:$B$121=H$2)*('Cevap Anahtarı'!$C$2:$C$121&lt;&gt;"")*(MID($D402,'Cevap Anahtarı'!$A$2:$A$121,1)&lt;&gt;"")*ISNUMBER(FIND(UPPER(MID($D402,'Cevap Anahtarı'!$A$2:$A$121,1)),"ABCDE"))*(MID($D402,'Cevap Anahtarı'!$A$2:$A$121,1)&lt;&gt;'Cevap Anahtarı'!$C$2:$C$121)))</f>
        <v/>
      </c>
      <c r="J402" s="15">
        <f>IF($B402="","",ROUND(H402-IF(Ayarlar!$B$6&gt;0,I402/Ayarlar!$B$6,0),2))</f>
        <v/>
      </c>
      <c r="K402" s="14">
        <f>IF($B402="","",SUMPRODUCT(('Cevap Anahtarı'!$B$2:$B$121=K$2)*('Cevap Anahtarı'!$C$2:$C$121&lt;&gt;"")*(MID($D402,'Cevap Anahtarı'!$A$2:$A$121,1)='Cevap Anahtarı'!$C$2:$C$121)))</f>
        <v/>
      </c>
      <c r="L402" s="14">
        <f>IF($B402="","",SUMPRODUCT(('Cevap Anahtarı'!$B$2:$B$121=K$2)*('Cevap Anahtarı'!$C$2:$C$121&lt;&gt;"")*(MID($D402,'Cevap Anahtarı'!$A$2:$A$121,1)&lt;&gt;"")*ISNUMBER(FIND(UPPER(MID($D402,'Cevap Anahtarı'!$A$2:$A$121,1)),"ABCDE"))*(MID($D402,'Cevap Anahtarı'!$A$2:$A$121,1)&lt;&gt;'Cevap Anahtarı'!$C$2:$C$121)))</f>
        <v/>
      </c>
      <c r="M402" s="15">
        <f>IF($B402="","",ROUND(K402-IF(Ayarlar!$B$6&gt;0,L402/Ayarlar!$B$6,0),2))</f>
        <v/>
      </c>
      <c r="N402" s="14">
        <f>IF($B402="","",SUMPRODUCT(('Cevap Anahtarı'!$B$2:$B$121=N$2)*('Cevap Anahtarı'!$C$2:$C$121&lt;&gt;"")*(MID($D402,'Cevap Anahtarı'!$A$2:$A$121,1)='Cevap Anahtarı'!$C$2:$C$121)))</f>
        <v/>
      </c>
      <c r="O402" s="14">
        <f>IF($B402="","",SUMPRODUCT(('Cevap Anahtarı'!$B$2:$B$121=N$2)*('Cevap Anahtarı'!$C$2:$C$121&lt;&gt;"")*(MID($D402,'Cevap Anahtarı'!$A$2:$A$121,1)&lt;&gt;"")*ISNUMBER(FIND(UPPER(MID($D402,'Cevap Anahtarı'!$A$2:$A$121,1)),"ABCDE"))*(MID($D402,'Cevap Anahtarı'!$A$2:$A$121,1)&lt;&gt;'Cevap Anahtarı'!$C$2:$C$121)))</f>
        <v/>
      </c>
      <c r="P402" s="15">
        <f>IF($B402="","",ROUND(N402-IF(Ayarlar!$B$6&gt;0,O402/Ayarlar!$B$6,0),2))</f>
        <v/>
      </c>
      <c r="Q402" s="14">
        <f>IF($B402="","",SUMPRODUCT(('Cevap Anahtarı'!$B$2:$B$121=Q$2)*('Cevap Anahtarı'!$C$2:$C$121&lt;&gt;"")*(MID($D402,'Cevap Anahtarı'!$A$2:$A$121,1)='Cevap Anahtarı'!$C$2:$C$121)))</f>
        <v/>
      </c>
      <c r="R402" s="14">
        <f>IF($B402="","",SUMPRODUCT(('Cevap Anahtarı'!$B$2:$B$121=Q$2)*('Cevap Anahtarı'!$C$2:$C$121&lt;&gt;"")*(MID($D402,'Cevap Anahtarı'!$A$2:$A$121,1)&lt;&gt;"")*ISNUMBER(FIND(UPPER(MID($D402,'Cevap Anahtarı'!$A$2:$A$121,1)),"ABCDE"))*(MID($D402,'Cevap Anahtarı'!$A$2:$A$121,1)&lt;&gt;'Cevap Anahtarı'!$C$2:$C$121)))</f>
        <v/>
      </c>
      <c r="S402" s="15">
        <f>IF($B402="","",ROUND(Q402-IF(Ayarlar!$B$6&gt;0,R402/Ayarlar!$B$6,0),2))</f>
        <v/>
      </c>
      <c r="T402" s="14">
        <f>IF($B402="","",SUMPRODUCT(('Cevap Anahtarı'!$B$2:$B$121=T$2)*('Cevap Anahtarı'!$C$2:$C$121&lt;&gt;"")*(MID($D402,'Cevap Anahtarı'!$A$2:$A$121,1)='Cevap Anahtarı'!$C$2:$C$121)))</f>
        <v/>
      </c>
      <c r="U402" s="14">
        <f>IF($B402="","",SUMPRODUCT(('Cevap Anahtarı'!$B$2:$B$121=T$2)*('Cevap Anahtarı'!$C$2:$C$121&lt;&gt;"")*(MID($D402,'Cevap Anahtarı'!$A$2:$A$121,1)&lt;&gt;"")*ISNUMBER(FIND(UPPER(MID($D402,'Cevap Anahtarı'!$A$2:$A$121,1)),"ABCDE"))*(MID($D402,'Cevap Anahtarı'!$A$2:$A$121,1)&lt;&gt;'Cevap Anahtarı'!$C$2:$C$121)))</f>
        <v/>
      </c>
      <c r="V402" s="15">
        <f>IF($B402="","",ROUND(T402-IF(Ayarlar!$B$6&gt;0,U402/Ayarlar!$B$6,0),2))</f>
        <v/>
      </c>
      <c r="W402" s="15">
        <f>IF($B402="","",G402+J402+M402+P402+S402+V402)</f>
        <v/>
      </c>
      <c r="X402" s="14">
        <f>IF($B402="","",RANK(W402,$W$4:$W$503))</f>
        <v/>
      </c>
    </row>
    <row r="403">
      <c r="E403" s="14">
        <f>IF($B403="","",SUMPRODUCT(('Cevap Anahtarı'!$B$2:$B$121=E$2)*('Cevap Anahtarı'!$C$2:$C$121&lt;&gt;"")*(MID($D403,'Cevap Anahtarı'!$A$2:$A$121,1)='Cevap Anahtarı'!$C$2:$C$121)))</f>
        <v/>
      </c>
      <c r="F403" s="14">
        <f>IF($B403="","",SUMPRODUCT(('Cevap Anahtarı'!$B$2:$B$121=E$2)*('Cevap Anahtarı'!$C$2:$C$121&lt;&gt;"")*(MID($D403,'Cevap Anahtarı'!$A$2:$A$121,1)&lt;&gt;"")*ISNUMBER(FIND(UPPER(MID($D403,'Cevap Anahtarı'!$A$2:$A$121,1)),"ABCDE"))*(MID($D403,'Cevap Anahtarı'!$A$2:$A$121,1)&lt;&gt;'Cevap Anahtarı'!$C$2:$C$121)))</f>
        <v/>
      </c>
      <c r="G403" s="15">
        <f>IF($B403="","",ROUND(E403-IF(Ayarlar!$B$6&gt;0,F403/Ayarlar!$B$6,0),2))</f>
        <v/>
      </c>
      <c r="H403" s="14">
        <f>IF($B403="","",SUMPRODUCT(('Cevap Anahtarı'!$B$2:$B$121=H$2)*('Cevap Anahtarı'!$C$2:$C$121&lt;&gt;"")*(MID($D403,'Cevap Anahtarı'!$A$2:$A$121,1)='Cevap Anahtarı'!$C$2:$C$121)))</f>
        <v/>
      </c>
      <c r="I403" s="14">
        <f>IF($B403="","",SUMPRODUCT(('Cevap Anahtarı'!$B$2:$B$121=H$2)*('Cevap Anahtarı'!$C$2:$C$121&lt;&gt;"")*(MID($D403,'Cevap Anahtarı'!$A$2:$A$121,1)&lt;&gt;"")*ISNUMBER(FIND(UPPER(MID($D403,'Cevap Anahtarı'!$A$2:$A$121,1)),"ABCDE"))*(MID($D403,'Cevap Anahtarı'!$A$2:$A$121,1)&lt;&gt;'Cevap Anahtarı'!$C$2:$C$121)))</f>
        <v/>
      </c>
      <c r="J403" s="15">
        <f>IF($B403="","",ROUND(H403-IF(Ayarlar!$B$6&gt;0,I403/Ayarlar!$B$6,0),2))</f>
        <v/>
      </c>
      <c r="K403" s="14">
        <f>IF($B403="","",SUMPRODUCT(('Cevap Anahtarı'!$B$2:$B$121=K$2)*('Cevap Anahtarı'!$C$2:$C$121&lt;&gt;"")*(MID($D403,'Cevap Anahtarı'!$A$2:$A$121,1)='Cevap Anahtarı'!$C$2:$C$121)))</f>
        <v/>
      </c>
      <c r="L403" s="14">
        <f>IF($B403="","",SUMPRODUCT(('Cevap Anahtarı'!$B$2:$B$121=K$2)*('Cevap Anahtarı'!$C$2:$C$121&lt;&gt;"")*(MID($D403,'Cevap Anahtarı'!$A$2:$A$121,1)&lt;&gt;"")*ISNUMBER(FIND(UPPER(MID($D403,'Cevap Anahtarı'!$A$2:$A$121,1)),"ABCDE"))*(MID($D403,'Cevap Anahtarı'!$A$2:$A$121,1)&lt;&gt;'Cevap Anahtarı'!$C$2:$C$121)))</f>
        <v/>
      </c>
      <c r="M403" s="15">
        <f>IF($B403="","",ROUND(K403-IF(Ayarlar!$B$6&gt;0,L403/Ayarlar!$B$6,0),2))</f>
        <v/>
      </c>
      <c r="N403" s="14">
        <f>IF($B403="","",SUMPRODUCT(('Cevap Anahtarı'!$B$2:$B$121=N$2)*('Cevap Anahtarı'!$C$2:$C$121&lt;&gt;"")*(MID($D403,'Cevap Anahtarı'!$A$2:$A$121,1)='Cevap Anahtarı'!$C$2:$C$121)))</f>
        <v/>
      </c>
      <c r="O403" s="14">
        <f>IF($B403="","",SUMPRODUCT(('Cevap Anahtarı'!$B$2:$B$121=N$2)*('Cevap Anahtarı'!$C$2:$C$121&lt;&gt;"")*(MID($D403,'Cevap Anahtarı'!$A$2:$A$121,1)&lt;&gt;"")*ISNUMBER(FIND(UPPER(MID($D403,'Cevap Anahtarı'!$A$2:$A$121,1)),"ABCDE"))*(MID($D403,'Cevap Anahtarı'!$A$2:$A$121,1)&lt;&gt;'Cevap Anahtarı'!$C$2:$C$121)))</f>
        <v/>
      </c>
      <c r="P403" s="15">
        <f>IF($B403="","",ROUND(N403-IF(Ayarlar!$B$6&gt;0,O403/Ayarlar!$B$6,0),2))</f>
        <v/>
      </c>
      <c r="Q403" s="14">
        <f>IF($B403="","",SUMPRODUCT(('Cevap Anahtarı'!$B$2:$B$121=Q$2)*('Cevap Anahtarı'!$C$2:$C$121&lt;&gt;"")*(MID($D403,'Cevap Anahtarı'!$A$2:$A$121,1)='Cevap Anahtarı'!$C$2:$C$121)))</f>
        <v/>
      </c>
      <c r="R403" s="14">
        <f>IF($B403="","",SUMPRODUCT(('Cevap Anahtarı'!$B$2:$B$121=Q$2)*('Cevap Anahtarı'!$C$2:$C$121&lt;&gt;"")*(MID($D403,'Cevap Anahtarı'!$A$2:$A$121,1)&lt;&gt;"")*ISNUMBER(FIND(UPPER(MID($D403,'Cevap Anahtarı'!$A$2:$A$121,1)),"ABCDE"))*(MID($D403,'Cevap Anahtarı'!$A$2:$A$121,1)&lt;&gt;'Cevap Anahtarı'!$C$2:$C$121)))</f>
        <v/>
      </c>
      <c r="S403" s="15">
        <f>IF($B403="","",ROUND(Q403-IF(Ayarlar!$B$6&gt;0,R403/Ayarlar!$B$6,0),2))</f>
        <v/>
      </c>
      <c r="T403" s="14">
        <f>IF($B403="","",SUMPRODUCT(('Cevap Anahtarı'!$B$2:$B$121=T$2)*('Cevap Anahtarı'!$C$2:$C$121&lt;&gt;"")*(MID($D403,'Cevap Anahtarı'!$A$2:$A$121,1)='Cevap Anahtarı'!$C$2:$C$121)))</f>
        <v/>
      </c>
      <c r="U403" s="14">
        <f>IF($B403="","",SUMPRODUCT(('Cevap Anahtarı'!$B$2:$B$121=T$2)*('Cevap Anahtarı'!$C$2:$C$121&lt;&gt;"")*(MID($D403,'Cevap Anahtarı'!$A$2:$A$121,1)&lt;&gt;"")*ISNUMBER(FIND(UPPER(MID($D403,'Cevap Anahtarı'!$A$2:$A$121,1)),"ABCDE"))*(MID($D403,'Cevap Anahtarı'!$A$2:$A$121,1)&lt;&gt;'Cevap Anahtarı'!$C$2:$C$121)))</f>
        <v/>
      </c>
      <c r="V403" s="15">
        <f>IF($B403="","",ROUND(T403-IF(Ayarlar!$B$6&gt;0,U403/Ayarlar!$B$6,0),2))</f>
        <v/>
      </c>
      <c r="W403" s="15">
        <f>IF($B403="","",G403+J403+M403+P403+S403+V403)</f>
        <v/>
      </c>
      <c r="X403" s="14">
        <f>IF($B403="","",RANK(W403,$W$4:$W$503))</f>
        <v/>
      </c>
    </row>
    <row r="404">
      <c r="E404" s="14">
        <f>IF($B404="","",SUMPRODUCT(('Cevap Anahtarı'!$B$2:$B$121=E$2)*('Cevap Anahtarı'!$C$2:$C$121&lt;&gt;"")*(MID($D404,'Cevap Anahtarı'!$A$2:$A$121,1)='Cevap Anahtarı'!$C$2:$C$121)))</f>
        <v/>
      </c>
      <c r="F404" s="14">
        <f>IF($B404="","",SUMPRODUCT(('Cevap Anahtarı'!$B$2:$B$121=E$2)*('Cevap Anahtarı'!$C$2:$C$121&lt;&gt;"")*(MID($D404,'Cevap Anahtarı'!$A$2:$A$121,1)&lt;&gt;"")*ISNUMBER(FIND(UPPER(MID($D404,'Cevap Anahtarı'!$A$2:$A$121,1)),"ABCDE"))*(MID($D404,'Cevap Anahtarı'!$A$2:$A$121,1)&lt;&gt;'Cevap Anahtarı'!$C$2:$C$121)))</f>
        <v/>
      </c>
      <c r="G404" s="15">
        <f>IF($B404="","",ROUND(E404-IF(Ayarlar!$B$6&gt;0,F404/Ayarlar!$B$6,0),2))</f>
        <v/>
      </c>
      <c r="H404" s="14">
        <f>IF($B404="","",SUMPRODUCT(('Cevap Anahtarı'!$B$2:$B$121=H$2)*('Cevap Anahtarı'!$C$2:$C$121&lt;&gt;"")*(MID($D404,'Cevap Anahtarı'!$A$2:$A$121,1)='Cevap Anahtarı'!$C$2:$C$121)))</f>
        <v/>
      </c>
      <c r="I404" s="14">
        <f>IF($B404="","",SUMPRODUCT(('Cevap Anahtarı'!$B$2:$B$121=H$2)*('Cevap Anahtarı'!$C$2:$C$121&lt;&gt;"")*(MID($D404,'Cevap Anahtarı'!$A$2:$A$121,1)&lt;&gt;"")*ISNUMBER(FIND(UPPER(MID($D404,'Cevap Anahtarı'!$A$2:$A$121,1)),"ABCDE"))*(MID($D404,'Cevap Anahtarı'!$A$2:$A$121,1)&lt;&gt;'Cevap Anahtarı'!$C$2:$C$121)))</f>
        <v/>
      </c>
      <c r="J404" s="15">
        <f>IF($B404="","",ROUND(H404-IF(Ayarlar!$B$6&gt;0,I404/Ayarlar!$B$6,0),2))</f>
        <v/>
      </c>
      <c r="K404" s="14">
        <f>IF($B404="","",SUMPRODUCT(('Cevap Anahtarı'!$B$2:$B$121=K$2)*('Cevap Anahtarı'!$C$2:$C$121&lt;&gt;"")*(MID($D404,'Cevap Anahtarı'!$A$2:$A$121,1)='Cevap Anahtarı'!$C$2:$C$121)))</f>
        <v/>
      </c>
      <c r="L404" s="14">
        <f>IF($B404="","",SUMPRODUCT(('Cevap Anahtarı'!$B$2:$B$121=K$2)*('Cevap Anahtarı'!$C$2:$C$121&lt;&gt;"")*(MID($D404,'Cevap Anahtarı'!$A$2:$A$121,1)&lt;&gt;"")*ISNUMBER(FIND(UPPER(MID($D404,'Cevap Anahtarı'!$A$2:$A$121,1)),"ABCDE"))*(MID($D404,'Cevap Anahtarı'!$A$2:$A$121,1)&lt;&gt;'Cevap Anahtarı'!$C$2:$C$121)))</f>
        <v/>
      </c>
      <c r="M404" s="15">
        <f>IF($B404="","",ROUND(K404-IF(Ayarlar!$B$6&gt;0,L404/Ayarlar!$B$6,0),2))</f>
        <v/>
      </c>
      <c r="N404" s="14">
        <f>IF($B404="","",SUMPRODUCT(('Cevap Anahtarı'!$B$2:$B$121=N$2)*('Cevap Anahtarı'!$C$2:$C$121&lt;&gt;"")*(MID($D404,'Cevap Anahtarı'!$A$2:$A$121,1)='Cevap Anahtarı'!$C$2:$C$121)))</f>
        <v/>
      </c>
      <c r="O404" s="14">
        <f>IF($B404="","",SUMPRODUCT(('Cevap Anahtarı'!$B$2:$B$121=N$2)*('Cevap Anahtarı'!$C$2:$C$121&lt;&gt;"")*(MID($D404,'Cevap Anahtarı'!$A$2:$A$121,1)&lt;&gt;"")*ISNUMBER(FIND(UPPER(MID($D404,'Cevap Anahtarı'!$A$2:$A$121,1)),"ABCDE"))*(MID($D404,'Cevap Anahtarı'!$A$2:$A$121,1)&lt;&gt;'Cevap Anahtarı'!$C$2:$C$121)))</f>
        <v/>
      </c>
      <c r="P404" s="15">
        <f>IF($B404="","",ROUND(N404-IF(Ayarlar!$B$6&gt;0,O404/Ayarlar!$B$6,0),2))</f>
        <v/>
      </c>
      <c r="Q404" s="14">
        <f>IF($B404="","",SUMPRODUCT(('Cevap Anahtarı'!$B$2:$B$121=Q$2)*('Cevap Anahtarı'!$C$2:$C$121&lt;&gt;"")*(MID($D404,'Cevap Anahtarı'!$A$2:$A$121,1)='Cevap Anahtarı'!$C$2:$C$121)))</f>
        <v/>
      </c>
      <c r="R404" s="14">
        <f>IF($B404="","",SUMPRODUCT(('Cevap Anahtarı'!$B$2:$B$121=Q$2)*('Cevap Anahtarı'!$C$2:$C$121&lt;&gt;"")*(MID($D404,'Cevap Anahtarı'!$A$2:$A$121,1)&lt;&gt;"")*ISNUMBER(FIND(UPPER(MID($D404,'Cevap Anahtarı'!$A$2:$A$121,1)),"ABCDE"))*(MID($D404,'Cevap Anahtarı'!$A$2:$A$121,1)&lt;&gt;'Cevap Anahtarı'!$C$2:$C$121)))</f>
        <v/>
      </c>
      <c r="S404" s="15">
        <f>IF($B404="","",ROUND(Q404-IF(Ayarlar!$B$6&gt;0,R404/Ayarlar!$B$6,0),2))</f>
        <v/>
      </c>
      <c r="T404" s="14">
        <f>IF($B404="","",SUMPRODUCT(('Cevap Anahtarı'!$B$2:$B$121=T$2)*('Cevap Anahtarı'!$C$2:$C$121&lt;&gt;"")*(MID($D404,'Cevap Anahtarı'!$A$2:$A$121,1)='Cevap Anahtarı'!$C$2:$C$121)))</f>
        <v/>
      </c>
      <c r="U404" s="14">
        <f>IF($B404="","",SUMPRODUCT(('Cevap Anahtarı'!$B$2:$B$121=T$2)*('Cevap Anahtarı'!$C$2:$C$121&lt;&gt;"")*(MID($D404,'Cevap Anahtarı'!$A$2:$A$121,1)&lt;&gt;"")*ISNUMBER(FIND(UPPER(MID($D404,'Cevap Anahtarı'!$A$2:$A$121,1)),"ABCDE"))*(MID($D404,'Cevap Anahtarı'!$A$2:$A$121,1)&lt;&gt;'Cevap Anahtarı'!$C$2:$C$121)))</f>
        <v/>
      </c>
      <c r="V404" s="15">
        <f>IF($B404="","",ROUND(T404-IF(Ayarlar!$B$6&gt;0,U404/Ayarlar!$B$6,0),2))</f>
        <v/>
      </c>
      <c r="W404" s="15">
        <f>IF($B404="","",G404+J404+M404+P404+S404+V404)</f>
        <v/>
      </c>
      <c r="X404" s="14">
        <f>IF($B404="","",RANK(W404,$W$4:$W$503))</f>
        <v/>
      </c>
    </row>
    <row r="405">
      <c r="E405" s="14">
        <f>IF($B405="","",SUMPRODUCT(('Cevap Anahtarı'!$B$2:$B$121=E$2)*('Cevap Anahtarı'!$C$2:$C$121&lt;&gt;"")*(MID($D405,'Cevap Anahtarı'!$A$2:$A$121,1)='Cevap Anahtarı'!$C$2:$C$121)))</f>
        <v/>
      </c>
      <c r="F405" s="14">
        <f>IF($B405="","",SUMPRODUCT(('Cevap Anahtarı'!$B$2:$B$121=E$2)*('Cevap Anahtarı'!$C$2:$C$121&lt;&gt;"")*(MID($D405,'Cevap Anahtarı'!$A$2:$A$121,1)&lt;&gt;"")*ISNUMBER(FIND(UPPER(MID($D405,'Cevap Anahtarı'!$A$2:$A$121,1)),"ABCDE"))*(MID($D405,'Cevap Anahtarı'!$A$2:$A$121,1)&lt;&gt;'Cevap Anahtarı'!$C$2:$C$121)))</f>
        <v/>
      </c>
      <c r="G405" s="15">
        <f>IF($B405="","",ROUND(E405-IF(Ayarlar!$B$6&gt;0,F405/Ayarlar!$B$6,0),2))</f>
        <v/>
      </c>
      <c r="H405" s="14">
        <f>IF($B405="","",SUMPRODUCT(('Cevap Anahtarı'!$B$2:$B$121=H$2)*('Cevap Anahtarı'!$C$2:$C$121&lt;&gt;"")*(MID($D405,'Cevap Anahtarı'!$A$2:$A$121,1)='Cevap Anahtarı'!$C$2:$C$121)))</f>
        <v/>
      </c>
      <c r="I405" s="14">
        <f>IF($B405="","",SUMPRODUCT(('Cevap Anahtarı'!$B$2:$B$121=H$2)*('Cevap Anahtarı'!$C$2:$C$121&lt;&gt;"")*(MID($D405,'Cevap Anahtarı'!$A$2:$A$121,1)&lt;&gt;"")*ISNUMBER(FIND(UPPER(MID($D405,'Cevap Anahtarı'!$A$2:$A$121,1)),"ABCDE"))*(MID($D405,'Cevap Anahtarı'!$A$2:$A$121,1)&lt;&gt;'Cevap Anahtarı'!$C$2:$C$121)))</f>
        <v/>
      </c>
      <c r="J405" s="15">
        <f>IF($B405="","",ROUND(H405-IF(Ayarlar!$B$6&gt;0,I405/Ayarlar!$B$6,0),2))</f>
        <v/>
      </c>
      <c r="K405" s="14">
        <f>IF($B405="","",SUMPRODUCT(('Cevap Anahtarı'!$B$2:$B$121=K$2)*('Cevap Anahtarı'!$C$2:$C$121&lt;&gt;"")*(MID($D405,'Cevap Anahtarı'!$A$2:$A$121,1)='Cevap Anahtarı'!$C$2:$C$121)))</f>
        <v/>
      </c>
      <c r="L405" s="14">
        <f>IF($B405="","",SUMPRODUCT(('Cevap Anahtarı'!$B$2:$B$121=K$2)*('Cevap Anahtarı'!$C$2:$C$121&lt;&gt;"")*(MID($D405,'Cevap Anahtarı'!$A$2:$A$121,1)&lt;&gt;"")*ISNUMBER(FIND(UPPER(MID($D405,'Cevap Anahtarı'!$A$2:$A$121,1)),"ABCDE"))*(MID($D405,'Cevap Anahtarı'!$A$2:$A$121,1)&lt;&gt;'Cevap Anahtarı'!$C$2:$C$121)))</f>
        <v/>
      </c>
      <c r="M405" s="15">
        <f>IF($B405="","",ROUND(K405-IF(Ayarlar!$B$6&gt;0,L405/Ayarlar!$B$6,0),2))</f>
        <v/>
      </c>
      <c r="N405" s="14">
        <f>IF($B405="","",SUMPRODUCT(('Cevap Anahtarı'!$B$2:$B$121=N$2)*('Cevap Anahtarı'!$C$2:$C$121&lt;&gt;"")*(MID($D405,'Cevap Anahtarı'!$A$2:$A$121,1)='Cevap Anahtarı'!$C$2:$C$121)))</f>
        <v/>
      </c>
      <c r="O405" s="14">
        <f>IF($B405="","",SUMPRODUCT(('Cevap Anahtarı'!$B$2:$B$121=N$2)*('Cevap Anahtarı'!$C$2:$C$121&lt;&gt;"")*(MID($D405,'Cevap Anahtarı'!$A$2:$A$121,1)&lt;&gt;"")*ISNUMBER(FIND(UPPER(MID($D405,'Cevap Anahtarı'!$A$2:$A$121,1)),"ABCDE"))*(MID($D405,'Cevap Anahtarı'!$A$2:$A$121,1)&lt;&gt;'Cevap Anahtarı'!$C$2:$C$121)))</f>
        <v/>
      </c>
      <c r="P405" s="15">
        <f>IF($B405="","",ROUND(N405-IF(Ayarlar!$B$6&gt;0,O405/Ayarlar!$B$6,0),2))</f>
        <v/>
      </c>
      <c r="Q405" s="14">
        <f>IF($B405="","",SUMPRODUCT(('Cevap Anahtarı'!$B$2:$B$121=Q$2)*('Cevap Anahtarı'!$C$2:$C$121&lt;&gt;"")*(MID($D405,'Cevap Anahtarı'!$A$2:$A$121,1)='Cevap Anahtarı'!$C$2:$C$121)))</f>
        <v/>
      </c>
      <c r="R405" s="14">
        <f>IF($B405="","",SUMPRODUCT(('Cevap Anahtarı'!$B$2:$B$121=Q$2)*('Cevap Anahtarı'!$C$2:$C$121&lt;&gt;"")*(MID($D405,'Cevap Anahtarı'!$A$2:$A$121,1)&lt;&gt;"")*ISNUMBER(FIND(UPPER(MID($D405,'Cevap Anahtarı'!$A$2:$A$121,1)),"ABCDE"))*(MID($D405,'Cevap Anahtarı'!$A$2:$A$121,1)&lt;&gt;'Cevap Anahtarı'!$C$2:$C$121)))</f>
        <v/>
      </c>
      <c r="S405" s="15">
        <f>IF($B405="","",ROUND(Q405-IF(Ayarlar!$B$6&gt;0,R405/Ayarlar!$B$6,0),2))</f>
        <v/>
      </c>
      <c r="T405" s="14">
        <f>IF($B405="","",SUMPRODUCT(('Cevap Anahtarı'!$B$2:$B$121=T$2)*('Cevap Anahtarı'!$C$2:$C$121&lt;&gt;"")*(MID($D405,'Cevap Anahtarı'!$A$2:$A$121,1)='Cevap Anahtarı'!$C$2:$C$121)))</f>
        <v/>
      </c>
      <c r="U405" s="14">
        <f>IF($B405="","",SUMPRODUCT(('Cevap Anahtarı'!$B$2:$B$121=T$2)*('Cevap Anahtarı'!$C$2:$C$121&lt;&gt;"")*(MID($D405,'Cevap Anahtarı'!$A$2:$A$121,1)&lt;&gt;"")*ISNUMBER(FIND(UPPER(MID($D405,'Cevap Anahtarı'!$A$2:$A$121,1)),"ABCDE"))*(MID($D405,'Cevap Anahtarı'!$A$2:$A$121,1)&lt;&gt;'Cevap Anahtarı'!$C$2:$C$121)))</f>
        <v/>
      </c>
      <c r="V405" s="15">
        <f>IF($B405="","",ROUND(T405-IF(Ayarlar!$B$6&gt;0,U405/Ayarlar!$B$6,0),2))</f>
        <v/>
      </c>
      <c r="W405" s="15">
        <f>IF($B405="","",G405+J405+M405+P405+S405+V405)</f>
        <v/>
      </c>
      <c r="X405" s="14">
        <f>IF($B405="","",RANK(W405,$W$4:$W$503))</f>
        <v/>
      </c>
    </row>
    <row r="406">
      <c r="E406" s="14">
        <f>IF($B406="","",SUMPRODUCT(('Cevap Anahtarı'!$B$2:$B$121=E$2)*('Cevap Anahtarı'!$C$2:$C$121&lt;&gt;"")*(MID($D406,'Cevap Anahtarı'!$A$2:$A$121,1)='Cevap Anahtarı'!$C$2:$C$121)))</f>
        <v/>
      </c>
      <c r="F406" s="14">
        <f>IF($B406="","",SUMPRODUCT(('Cevap Anahtarı'!$B$2:$B$121=E$2)*('Cevap Anahtarı'!$C$2:$C$121&lt;&gt;"")*(MID($D406,'Cevap Anahtarı'!$A$2:$A$121,1)&lt;&gt;"")*ISNUMBER(FIND(UPPER(MID($D406,'Cevap Anahtarı'!$A$2:$A$121,1)),"ABCDE"))*(MID($D406,'Cevap Anahtarı'!$A$2:$A$121,1)&lt;&gt;'Cevap Anahtarı'!$C$2:$C$121)))</f>
        <v/>
      </c>
      <c r="G406" s="15">
        <f>IF($B406="","",ROUND(E406-IF(Ayarlar!$B$6&gt;0,F406/Ayarlar!$B$6,0),2))</f>
        <v/>
      </c>
      <c r="H406" s="14">
        <f>IF($B406="","",SUMPRODUCT(('Cevap Anahtarı'!$B$2:$B$121=H$2)*('Cevap Anahtarı'!$C$2:$C$121&lt;&gt;"")*(MID($D406,'Cevap Anahtarı'!$A$2:$A$121,1)='Cevap Anahtarı'!$C$2:$C$121)))</f>
        <v/>
      </c>
      <c r="I406" s="14">
        <f>IF($B406="","",SUMPRODUCT(('Cevap Anahtarı'!$B$2:$B$121=H$2)*('Cevap Anahtarı'!$C$2:$C$121&lt;&gt;"")*(MID($D406,'Cevap Anahtarı'!$A$2:$A$121,1)&lt;&gt;"")*ISNUMBER(FIND(UPPER(MID($D406,'Cevap Anahtarı'!$A$2:$A$121,1)),"ABCDE"))*(MID($D406,'Cevap Anahtarı'!$A$2:$A$121,1)&lt;&gt;'Cevap Anahtarı'!$C$2:$C$121)))</f>
        <v/>
      </c>
      <c r="J406" s="15">
        <f>IF($B406="","",ROUND(H406-IF(Ayarlar!$B$6&gt;0,I406/Ayarlar!$B$6,0),2))</f>
        <v/>
      </c>
      <c r="K406" s="14">
        <f>IF($B406="","",SUMPRODUCT(('Cevap Anahtarı'!$B$2:$B$121=K$2)*('Cevap Anahtarı'!$C$2:$C$121&lt;&gt;"")*(MID($D406,'Cevap Anahtarı'!$A$2:$A$121,1)='Cevap Anahtarı'!$C$2:$C$121)))</f>
        <v/>
      </c>
      <c r="L406" s="14">
        <f>IF($B406="","",SUMPRODUCT(('Cevap Anahtarı'!$B$2:$B$121=K$2)*('Cevap Anahtarı'!$C$2:$C$121&lt;&gt;"")*(MID($D406,'Cevap Anahtarı'!$A$2:$A$121,1)&lt;&gt;"")*ISNUMBER(FIND(UPPER(MID($D406,'Cevap Anahtarı'!$A$2:$A$121,1)),"ABCDE"))*(MID($D406,'Cevap Anahtarı'!$A$2:$A$121,1)&lt;&gt;'Cevap Anahtarı'!$C$2:$C$121)))</f>
        <v/>
      </c>
      <c r="M406" s="15">
        <f>IF($B406="","",ROUND(K406-IF(Ayarlar!$B$6&gt;0,L406/Ayarlar!$B$6,0),2))</f>
        <v/>
      </c>
      <c r="N406" s="14">
        <f>IF($B406="","",SUMPRODUCT(('Cevap Anahtarı'!$B$2:$B$121=N$2)*('Cevap Anahtarı'!$C$2:$C$121&lt;&gt;"")*(MID($D406,'Cevap Anahtarı'!$A$2:$A$121,1)='Cevap Anahtarı'!$C$2:$C$121)))</f>
        <v/>
      </c>
      <c r="O406" s="14">
        <f>IF($B406="","",SUMPRODUCT(('Cevap Anahtarı'!$B$2:$B$121=N$2)*('Cevap Anahtarı'!$C$2:$C$121&lt;&gt;"")*(MID($D406,'Cevap Anahtarı'!$A$2:$A$121,1)&lt;&gt;"")*ISNUMBER(FIND(UPPER(MID($D406,'Cevap Anahtarı'!$A$2:$A$121,1)),"ABCDE"))*(MID($D406,'Cevap Anahtarı'!$A$2:$A$121,1)&lt;&gt;'Cevap Anahtarı'!$C$2:$C$121)))</f>
        <v/>
      </c>
      <c r="P406" s="15">
        <f>IF($B406="","",ROUND(N406-IF(Ayarlar!$B$6&gt;0,O406/Ayarlar!$B$6,0),2))</f>
        <v/>
      </c>
      <c r="Q406" s="14">
        <f>IF($B406="","",SUMPRODUCT(('Cevap Anahtarı'!$B$2:$B$121=Q$2)*('Cevap Anahtarı'!$C$2:$C$121&lt;&gt;"")*(MID($D406,'Cevap Anahtarı'!$A$2:$A$121,1)='Cevap Anahtarı'!$C$2:$C$121)))</f>
        <v/>
      </c>
      <c r="R406" s="14">
        <f>IF($B406="","",SUMPRODUCT(('Cevap Anahtarı'!$B$2:$B$121=Q$2)*('Cevap Anahtarı'!$C$2:$C$121&lt;&gt;"")*(MID($D406,'Cevap Anahtarı'!$A$2:$A$121,1)&lt;&gt;"")*ISNUMBER(FIND(UPPER(MID($D406,'Cevap Anahtarı'!$A$2:$A$121,1)),"ABCDE"))*(MID($D406,'Cevap Anahtarı'!$A$2:$A$121,1)&lt;&gt;'Cevap Anahtarı'!$C$2:$C$121)))</f>
        <v/>
      </c>
      <c r="S406" s="15">
        <f>IF($B406="","",ROUND(Q406-IF(Ayarlar!$B$6&gt;0,R406/Ayarlar!$B$6,0),2))</f>
        <v/>
      </c>
      <c r="T406" s="14">
        <f>IF($B406="","",SUMPRODUCT(('Cevap Anahtarı'!$B$2:$B$121=T$2)*('Cevap Anahtarı'!$C$2:$C$121&lt;&gt;"")*(MID($D406,'Cevap Anahtarı'!$A$2:$A$121,1)='Cevap Anahtarı'!$C$2:$C$121)))</f>
        <v/>
      </c>
      <c r="U406" s="14">
        <f>IF($B406="","",SUMPRODUCT(('Cevap Anahtarı'!$B$2:$B$121=T$2)*('Cevap Anahtarı'!$C$2:$C$121&lt;&gt;"")*(MID($D406,'Cevap Anahtarı'!$A$2:$A$121,1)&lt;&gt;"")*ISNUMBER(FIND(UPPER(MID($D406,'Cevap Anahtarı'!$A$2:$A$121,1)),"ABCDE"))*(MID($D406,'Cevap Anahtarı'!$A$2:$A$121,1)&lt;&gt;'Cevap Anahtarı'!$C$2:$C$121)))</f>
        <v/>
      </c>
      <c r="V406" s="15">
        <f>IF($B406="","",ROUND(T406-IF(Ayarlar!$B$6&gt;0,U406/Ayarlar!$B$6,0),2))</f>
        <v/>
      </c>
      <c r="W406" s="15">
        <f>IF($B406="","",G406+J406+M406+P406+S406+V406)</f>
        <v/>
      </c>
      <c r="X406" s="14">
        <f>IF($B406="","",RANK(W406,$W$4:$W$503))</f>
        <v/>
      </c>
    </row>
    <row r="407">
      <c r="E407" s="14">
        <f>IF($B407="","",SUMPRODUCT(('Cevap Anahtarı'!$B$2:$B$121=E$2)*('Cevap Anahtarı'!$C$2:$C$121&lt;&gt;"")*(MID($D407,'Cevap Anahtarı'!$A$2:$A$121,1)='Cevap Anahtarı'!$C$2:$C$121)))</f>
        <v/>
      </c>
      <c r="F407" s="14">
        <f>IF($B407="","",SUMPRODUCT(('Cevap Anahtarı'!$B$2:$B$121=E$2)*('Cevap Anahtarı'!$C$2:$C$121&lt;&gt;"")*(MID($D407,'Cevap Anahtarı'!$A$2:$A$121,1)&lt;&gt;"")*ISNUMBER(FIND(UPPER(MID($D407,'Cevap Anahtarı'!$A$2:$A$121,1)),"ABCDE"))*(MID($D407,'Cevap Anahtarı'!$A$2:$A$121,1)&lt;&gt;'Cevap Anahtarı'!$C$2:$C$121)))</f>
        <v/>
      </c>
      <c r="G407" s="15">
        <f>IF($B407="","",ROUND(E407-IF(Ayarlar!$B$6&gt;0,F407/Ayarlar!$B$6,0),2))</f>
        <v/>
      </c>
      <c r="H407" s="14">
        <f>IF($B407="","",SUMPRODUCT(('Cevap Anahtarı'!$B$2:$B$121=H$2)*('Cevap Anahtarı'!$C$2:$C$121&lt;&gt;"")*(MID($D407,'Cevap Anahtarı'!$A$2:$A$121,1)='Cevap Anahtarı'!$C$2:$C$121)))</f>
        <v/>
      </c>
      <c r="I407" s="14">
        <f>IF($B407="","",SUMPRODUCT(('Cevap Anahtarı'!$B$2:$B$121=H$2)*('Cevap Anahtarı'!$C$2:$C$121&lt;&gt;"")*(MID($D407,'Cevap Anahtarı'!$A$2:$A$121,1)&lt;&gt;"")*ISNUMBER(FIND(UPPER(MID($D407,'Cevap Anahtarı'!$A$2:$A$121,1)),"ABCDE"))*(MID($D407,'Cevap Anahtarı'!$A$2:$A$121,1)&lt;&gt;'Cevap Anahtarı'!$C$2:$C$121)))</f>
        <v/>
      </c>
      <c r="J407" s="15">
        <f>IF($B407="","",ROUND(H407-IF(Ayarlar!$B$6&gt;0,I407/Ayarlar!$B$6,0),2))</f>
        <v/>
      </c>
      <c r="K407" s="14">
        <f>IF($B407="","",SUMPRODUCT(('Cevap Anahtarı'!$B$2:$B$121=K$2)*('Cevap Anahtarı'!$C$2:$C$121&lt;&gt;"")*(MID($D407,'Cevap Anahtarı'!$A$2:$A$121,1)='Cevap Anahtarı'!$C$2:$C$121)))</f>
        <v/>
      </c>
      <c r="L407" s="14">
        <f>IF($B407="","",SUMPRODUCT(('Cevap Anahtarı'!$B$2:$B$121=K$2)*('Cevap Anahtarı'!$C$2:$C$121&lt;&gt;"")*(MID($D407,'Cevap Anahtarı'!$A$2:$A$121,1)&lt;&gt;"")*ISNUMBER(FIND(UPPER(MID($D407,'Cevap Anahtarı'!$A$2:$A$121,1)),"ABCDE"))*(MID($D407,'Cevap Anahtarı'!$A$2:$A$121,1)&lt;&gt;'Cevap Anahtarı'!$C$2:$C$121)))</f>
        <v/>
      </c>
      <c r="M407" s="15">
        <f>IF($B407="","",ROUND(K407-IF(Ayarlar!$B$6&gt;0,L407/Ayarlar!$B$6,0),2))</f>
        <v/>
      </c>
      <c r="N407" s="14">
        <f>IF($B407="","",SUMPRODUCT(('Cevap Anahtarı'!$B$2:$B$121=N$2)*('Cevap Anahtarı'!$C$2:$C$121&lt;&gt;"")*(MID($D407,'Cevap Anahtarı'!$A$2:$A$121,1)='Cevap Anahtarı'!$C$2:$C$121)))</f>
        <v/>
      </c>
      <c r="O407" s="14">
        <f>IF($B407="","",SUMPRODUCT(('Cevap Anahtarı'!$B$2:$B$121=N$2)*('Cevap Anahtarı'!$C$2:$C$121&lt;&gt;"")*(MID($D407,'Cevap Anahtarı'!$A$2:$A$121,1)&lt;&gt;"")*ISNUMBER(FIND(UPPER(MID($D407,'Cevap Anahtarı'!$A$2:$A$121,1)),"ABCDE"))*(MID($D407,'Cevap Anahtarı'!$A$2:$A$121,1)&lt;&gt;'Cevap Anahtarı'!$C$2:$C$121)))</f>
        <v/>
      </c>
      <c r="P407" s="15">
        <f>IF($B407="","",ROUND(N407-IF(Ayarlar!$B$6&gt;0,O407/Ayarlar!$B$6,0),2))</f>
        <v/>
      </c>
      <c r="Q407" s="14">
        <f>IF($B407="","",SUMPRODUCT(('Cevap Anahtarı'!$B$2:$B$121=Q$2)*('Cevap Anahtarı'!$C$2:$C$121&lt;&gt;"")*(MID($D407,'Cevap Anahtarı'!$A$2:$A$121,1)='Cevap Anahtarı'!$C$2:$C$121)))</f>
        <v/>
      </c>
      <c r="R407" s="14">
        <f>IF($B407="","",SUMPRODUCT(('Cevap Anahtarı'!$B$2:$B$121=Q$2)*('Cevap Anahtarı'!$C$2:$C$121&lt;&gt;"")*(MID($D407,'Cevap Anahtarı'!$A$2:$A$121,1)&lt;&gt;"")*ISNUMBER(FIND(UPPER(MID($D407,'Cevap Anahtarı'!$A$2:$A$121,1)),"ABCDE"))*(MID($D407,'Cevap Anahtarı'!$A$2:$A$121,1)&lt;&gt;'Cevap Anahtarı'!$C$2:$C$121)))</f>
        <v/>
      </c>
      <c r="S407" s="15">
        <f>IF($B407="","",ROUND(Q407-IF(Ayarlar!$B$6&gt;0,R407/Ayarlar!$B$6,0),2))</f>
        <v/>
      </c>
      <c r="T407" s="14">
        <f>IF($B407="","",SUMPRODUCT(('Cevap Anahtarı'!$B$2:$B$121=T$2)*('Cevap Anahtarı'!$C$2:$C$121&lt;&gt;"")*(MID($D407,'Cevap Anahtarı'!$A$2:$A$121,1)='Cevap Anahtarı'!$C$2:$C$121)))</f>
        <v/>
      </c>
      <c r="U407" s="14">
        <f>IF($B407="","",SUMPRODUCT(('Cevap Anahtarı'!$B$2:$B$121=T$2)*('Cevap Anahtarı'!$C$2:$C$121&lt;&gt;"")*(MID($D407,'Cevap Anahtarı'!$A$2:$A$121,1)&lt;&gt;"")*ISNUMBER(FIND(UPPER(MID($D407,'Cevap Anahtarı'!$A$2:$A$121,1)),"ABCDE"))*(MID($D407,'Cevap Anahtarı'!$A$2:$A$121,1)&lt;&gt;'Cevap Anahtarı'!$C$2:$C$121)))</f>
        <v/>
      </c>
      <c r="V407" s="15">
        <f>IF($B407="","",ROUND(T407-IF(Ayarlar!$B$6&gt;0,U407/Ayarlar!$B$6,0),2))</f>
        <v/>
      </c>
      <c r="W407" s="15">
        <f>IF($B407="","",G407+J407+M407+P407+S407+V407)</f>
        <v/>
      </c>
      <c r="X407" s="14">
        <f>IF($B407="","",RANK(W407,$W$4:$W$503))</f>
        <v/>
      </c>
    </row>
    <row r="408">
      <c r="E408" s="14">
        <f>IF($B408="","",SUMPRODUCT(('Cevap Anahtarı'!$B$2:$B$121=E$2)*('Cevap Anahtarı'!$C$2:$C$121&lt;&gt;"")*(MID($D408,'Cevap Anahtarı'!$A$2:$A$121,1)='Cevap Anahtarı'!$C$2:$C$121)))</f>
        <v/>
      </c>
      <c r="F408" s="14">
        <f>IF($B408="","",SUMPRODUCT(('Cevap Anahtarı'!$B$2:$B$121=E$2)*('Cevap Anahtarı'!$C$2:$C$121&lt;&gt;"")*(MID($D408,'Cevap Anahtarı'!$A$2:$A$121,1)&lt;&gt;"")*ISNUMBER(FIND(UPPER(MID($D408,'Cevap Anahtarı'!$A$2:$A$121,1)),"ABCDE"))*(MID($D408,'Cevap Anahtarı'!$A$2:$A$121,1)&lt;&gt;'Cevap Anahtarı'!$C$2:$C$121)))</f>
        <v/>
      </c>
      <c r="G408" s="15">
        <f>IF($B408="","",ROUND(E408-IF(Ayarlar!$B$6&gt;0,F408/Ayarlar!$B$6,0),2))</f>
        <v/>
      </c>
      <c r="H408" s="14">
        <f>IF($B408="","",SUMPRODUCT(('Cevap Anahtarı'!$B$2:$B$121=H$2)*('Cevap Anahtarı'!$C$2:$C$121&lt;&gt;"")*(MID($D408,'Cevap Anahtarı'!$A$2:$A$121,1)='Cevap Anahtarı'!$C$2:$C$121)))</f>
        <v/>
      </c>
      <c r="I408" s="14">
        <f>IF($B408="","",SUMPRODUCT(('Cevap Anahtarı'!$B$2:$B$121=H$2)*('Cevap Anahtarı'!$C$2:$C$121&lt;&gt;"")*(MID($D408,'Cevap Anahtarı'!$A$2:$A$121,1)&lt;&gt;"")*ISNUMBER(FIND(UPPER(MID($D408,'Cevap Anahtarı'!$A$2:$A$121,1)),"ABCDE"))*(MID($D408,'Cevap Anahtarı'!$A$2:$A$121,1)&lt;&gt;'Cevap Anahtarı'!$C$2:$C$121)))</f>
        <v/>
      </c>
      <c r="J408" s="15">
        <f>IF($B408="","",ROUND(H408-IF(Ayarlar!$B$6&gt;0,I408/Ayarlar!$B$6,0),2))</f>
        <v/>
      </c>
      <c r="K408" s="14">
        <f>IF($B408="","",SUMPRODUCT(('Cevap Anahtarı'!$B$2:$B$121=K$2)*('Cevap Anahtarı'!$C$2:$C$121&lt;&gt;"")*(MID($D408,'Cevap Anahtarı'!$A$2:$A$121,1)='Cevap Anahtarı'!$C$2:$C$121)))</f>
        <v/>
      </c>
      <c r="L408" s="14">
        <f>IF($B408="","",SUMPRODUCT(('Cevap Anahtarı'!$B$2:$B$121=K$2)*('Cevap Anahtarı'!$C$2:$C$121&lt;&gt;"")*(MID($D408,'Cevap Anahtarı'!$A$2:$A$121,1)&lt;&gt;"")*ISNUMBER(FIND(UPPER(MID($D408,'Cevap Anahtarı'!$A$2:$A$121,1)),"ABCDE"))*(MID($D408,'Cevap Anahtarı'!$A$2:$A$121,1)&lt;&gt;'Cevap Anahtarı'!$C$2:$C$121)))</f>
        <v/>
      </c>
      <c r="M408" s="15">
        <f>IF($B408="","",ROUND(K408-IF(Ayarlar!$B$6&gt;0,L408/Ayarlar!$B$6,0),2))</f>
        <v/>
      </c>
      <c r="N408" s="14">
        <f>IF($B408="","",SUMPRODUCT(('Cevap Anahtarı'!$B$2:$B$121=N$2)*('Cevap Anahtarı'!$C$2:$C$121&lt;&gt;"")*(MID($D408,'Cevap Anahtarı'!$A$2:$A$121,1)='Cevap Anahtarı'!$C$2:$C$121)))</f>
        <v/>
      </c>
      <c r="O408" s="14">
        <f>IF($B408="","",SUMPRODUCT(('Cevap Anahtarı'!$B$2:$B$121=N$2)*('Cevap Anahtarı'!$C$2:$C$121&lt;&gt;"")*(MID($D408,'Cevap Anahtarı'!$A$2:$A$121,1)&lt;&gt;"")*ISNUMBER(FIND(UPPER(MID($D408,'Cevap Anahtarı'!$A$2:$A$121,1)),"ABCDE"))*(MID($D408,'Cevap Anahtarı'!$A$2:$A$121,1)&lt;&gt;'Cevap Anahtarı'!$C$2:$C$121)))</f>
        <v/>
      </c>
      <c r="P408" s="15">
        <f>IF($B408="","",ROUND(N408-IF(Ayarlar!$B$6&gt;0,O408/Ayarlar!$B$6,0),2))</f>
        <v/>
      </c>
      <c r="Q408" s="14">
        <f>IF($B408="","",SUMPRODUCT(('Cevap Anahtarı'!$B$2:$B$121=Q$2)*('Cevap Anahtarı'!$C$2:$C$121&lt;&gt;"")*(MID($D408,'Cevap Anahtarı'!$A$2:$A$121,1)='Cevap Anahtarı'!$C$2:$C$121)))</f>
        <v/>
      </c>
      <c r="R408" s="14">
        <f>IF($B408="","",SUMPRODUCT(('Cevap Anahtarı'!$B$2:$B$121=Q$2)*('Cevap Anahtarı'!$C$2:$C$121&lt;&gt;"")*(MID($D408,'Cevap Anahtarı'!$A$2:$A$121,1)&lt;&gt;"")*ISNUMBER(FIND(UPPER(MID($D408,'Cevap Anahtarı'!$A$2:$A$121,1)),"ABCDE"))*(MID($D408,'Cevap Anahtarı'!$A$2:$A$121,1)&lt;&gt;'Cevap Anahtarı'!$C$2:$C$121)))</f>
        <v/>
      </c>
      <c r="S408" s="15">
        <f>IF($B408="","",ROUND(Q408-IF(Ayarlar!$B$6&gt;0,R408/Ayarlar!$B$6,0),2))</f>
        <v/>
      </c>
      <c r="T408" s="14">
        <f>IF($B408="","",SUMPRODUCT(('Cevap Anahtarı'!$B$2:$B$121=T$2)*('Cevap Anahtarı'!$C$2:$C$121&lt;&gt;"")*(MID($D408,'Cevap Anahtarı'!$A$2:$A$121,1)='Cevap Anahtarı'!$C$2:$C$121)))</f>
        <v/>
      </c>
      <c r="U408" s="14">
        <f>IF($B408="","",SUMPRODUCT(('Cevap Anahtarı'!$B$2:$B$121=T$2)*('Cevap Anahtarı'!$C$2:$C$121&lt;&gt;"")*(MID($D408,'Cevap Anahtarı'!$A$2:$A$121,1)&lt;&gt;"")*ISNUMBER(FIND(UPPER(MID($D408,'Cevap Anahtarı'!$A$2:$A$121,1)),"ABCDE"))*(MID($D408,'Cevap Anahtarı'!$A$2:$A$121,1)&lt;&gt;'Cevap Anahtarı'!$C$2:$C$121)))</f>
        <v/>
      </c>
      <c r="V408" s="15">
        <f>IF($B408="","",ROUND(T408-IF(Ayarlar!$B$6&gt;0,U408/Ayarlar!$B$6,0),2))</f>
        <v/>
      </c>
      <c r="W408" s="15">
        <f>IF($B408="","",G408+J408+M408+P408+S408+V408)</f>
        <v/>
      </c>
      <c r="X408" s="14">
        <f>IF($B408="","",RANK(W408,$W$4:$W$503))</f>
        <v/>
      </c>
    </row>
    <row r="409">
      <c r="E409" s="14">
        <f>IF($B409="","",SUMPRODUCT(('Cevap Anahtarı'!$B$2:$B$121=E$2)*('Cevap Anahtarı'!$C$2:$C$121&lt;&gt;"")*(MID($D409,'Cevap Anahtarı'!$A$2:$A$121,1)='Cevap Anahtarı'!$C$2:$C$121)))</f>
        <v/>
      </c>
      <c r="F409" s="14">
        <f>IF($B409="","",SUMPRODUCT(('Cevap Anahtarı'!$B$2:$B$121=E$2)*('Cevap Anahtarı'!$C$2:$C$121&lt;&gt;"")*(MID($D409,'Cevap Anahtarı'!$A$2:$A$121,1)&lt;&gt;"")*ISNUMBER(FIND(UPPER(MID($D409,'Cevap Anahtarı'!$A$2:$A$121,1)),"ABCDE"))*(MID($D409,'Cevap Anahtarı'!$A$2:$A$121,1)&lt;&gt;'Cevap Anahtarı'!$C$2:$C$121)))</f>
        <v/>
      </c>
      <c r="G409" s="15">
        <f>IF($B409="","",ROUND(E409-IF(Ayarlar!$B$6&gt;0,F409/Ayarlar!$B$6,0),2))</f>
        <v/>
      </c>
      <c r="H409" s="14">
        <f>IF($B409="","",SUMPRODUCT(('Cevap Anahtarı'!$B$2:$B$121=H$2)*('Cevap Anahtarı'!$C$2:$C$121&lt;&gt;"")*(MID($D409,'Cevap Anahtarı'!$A$2:$A$121,1)='Cevap Anahtarı'!$C$2:$C$121)))</f>
        <v/>
      </c>
      <c r="I409" s="14">
        <f>IF($B409="","",SUMPRODUCT(('Cevap Anahtarı'!$B$2:$B$121=H$2)*('Cevap Anahtarı'!$C$2:$C$121&lt;&gt;"")*(MID($D409,'Cevap Anahtarı'!$A$2:$A$121,1)&lt;&gt;"")*ISNUMBER(FIND(UPPER(MID($D409,'Cevap Anahtarı'!$A$2:$A$121,1)),"ABCDE"))*(MID($D409,'Cevap Anahtarı'!$A$2:$A$121,1)&lt;&gt;'Cevap Anahtarı'!$C$2:$C$121)))</f>
        <v/>
      </c>
      <c r="J409" s="15">
        <f>IF($B409="","",ROUND(H409-IF(Ayarlar!$B$6&gt;0,I409/Ayarlar!$B$6,0),2))</f>
        <v/>
      </c>
      <c r="K409" s="14">
        <f>IF($B409="","",SUMPRODUCT(('Cevap Anahtarı'!$B$2:$B$121=K$2)*('Cevap Anahtarı'!$C$2:$C$121&lt;&gt;"")*(MID($D409,'Cevap Anahtarı'!$A$2:$A$121,1)='Cevap Anahtarı'!$C$2:$C$121)))</f>
        <v/>
      </c>
      <c r="L409" s="14">
        <f>IF($B409="","",SUMPRODUCT(('Cevap Anahtarı'!$B$2:$B$121=K$2)*('Cevap Anahtarı'!$C$2:$C$121&lt;&gt;"")*(MID($D409,'Cevap Anahtarı'!$A$2:$A$121,1)&lt;&gt;"")*ISNUMBER(FIND(UPPER(MID($D409,'Cevap Anahtarı'!$A$2:$A$121,1)),"ABCDE"))*(MID($D409,'Cevap Anahtarı'!$A$2:$A$121,1)&lt;&gt;'Cevap Anahtarı'!$C$2:$C$121)))</f>
        <v/>
      </c>
      <c r="M409" s="15">
        <f>IF($B409="","",ROUND(K409-IF(Ayarlar!$B$6&gt;0,L409/Ayarlar!$B$6,0),2))</f>
        <v/>
      </c>
      <c r="N409" s="14">
        <f>IF($B409="","",SUMPRODUCT(('Cevap Anahtarı'!$B$2:$B$121=N$2)*('Cevap Anahtarı'!$C$2:$C$121&lt;&gt;"")*(MID($D409,'Cevap Anahtarı'!$A$2:$A$121,1)='Cevap Anahtarı'!$C$2:$C$121)))</f>
        <v/>
      </c>
      <c r="O409" s="14">
        <f>IF($B409="","",SUMPRODUCT(('Cevap Anahtarı'!$B$2:$B$121=N$2)*('Cevap Anahtarı'!$C$2:$C$121&lt;&gt;"")*(MID($D409,'Cevap Anahtarı'!$A$2:$A$121,1)&lt;&gt;"")*ISNUMBER(FIND(UPPER(MID($D409,'Cevap Anahtarı'!$A$2:$A$121,1)),"ABCDE"))*(MID($D409,'Cevap Anahtarı'!$A$2:$A$121,1)&lt;&gt;'Cevap Anahtarı'!$C$2:$C$121)))</f>
        <v/>
      </c>
      <c r="P409" s="15">
        <f>IF($B409="","",ROUND(N409-IF(Ayarlar!$B$6&gt;0,O409/Ayarlar!$B$6,0),2))</f>
        <v/>
      </c>
      <c r="Q409" s="14">
        <f>IF($B409="","",SUMPRODUCT(('Cevap Anahtarı'!$B$2:$B$121=Q$2)*('Cevap Anahtarı'!$C$2:$C$121&lt;&gt;"")*(MID($D409,'Cevap Anahtarı'!$A$2:$A$121,1)='Cevap Anahtarı'!$C$2:$C$121)))</f>
        <v/>
      </c>
      <c r="R409" s="14">
        <f>IF($B409="","",SUMPRODUCT(('Cevap Anahtarı'!$B$2:$B$121=Q$2)*('Cevap Anahtarı'!$C$2:$C$121&lt;&gt;"")*(MID($D409,'Cevap Anahtarı'!$A$2:$A$121,1)&lt;&gt;"")*ISNUMBER(FIND(UPPER(MID($D409,'Cevap Anahtarı'!$A$2:$A$121,1)),"ABCDE"))*(MID($D409,'Cevap Anahtarı'!$A$2:$A$121,1)&lt;&gt;'Cevap Anahtarı'!$C$2:$C$121)))</f>
        <v/>
      </c>
      <c r="S409" s="15">
        <f>IF($B409="","",ROUND(Q409-IF(Ayarlar!$B$6&gt;0,R409/Ayarlar!$B$6,0),2))</f>
        <v/>
      </c>
      <c r="T409" s="14">
        <f>IF($B409="","",SUMPRODUCT(('Cevap Anahtarı'!$B$2:$B$121=T$2)*('Cevap Anahtarı'!$C$2:$C$121&lt;&gt;"")*(MID($D409,'Cevap Anahtarı'!$A$2:$A$121,1)='Cevap Anahtarı'!$C$2:$C$121)))</f>
        <v/>
      </c>
      <c r="U409" s="14">
        <f>IF($B409="","",SUMPRODUCT(('Cevap Anahtarı'!$B$2:$B$121=T$2)*('Cevap Anahtarı'!$C$2:$C$121&lt;&gt;"")*(MID($D409,'Cevap Anahtarı'!$A$2:$A$121,1)&lt;&gt;"")*ISNUMBER(FIND(UPPER(MID($D409,'Cevap Anahtarı'!$A$2:$A$121,1)),"ABCDE"))*(MID($D409,'Cevap Anahtarı'!$A$2:$A$121,1)&lt;&gt;'Cevap Anahtarı'!$C$2:$C$121)))</f>
        <v/>
      </c>
      <c r="V409" s="15">
        <f>IF($B409="","",ROUND(T409-IF(Ayarlar!$B$6&gt;0,U409/Ayarlar!$B$6,0),2))</f>
        <v/>
      </c>
      <c r="W409" s="15">
        <f>IF($B409="","",G409+J409+M409+P409+S409+V409)</f>
        <v/>
      </c>
      <c r="X409" s="14">
        <f>IF($B409="","",RANK(W409,$W$4:$W$503))</f>
        <v/>
      </c>
    </row>
    <row r="410">
      <c r="E410" s="14">
        <f>IF($B410="","",SUMPRODUCT(('Cevap Anahtarı'!$B$2:$B$121=E$2)*('Cevap Anahtarı'!$C$2:$C$121&lt;&gt;"")*(MID($D410,'Cevap Anahtarı'!$A$2:$A$121,1)='Cevap Anahtarı'!$C$2:$C$121)))</f>
        <v/>
      </c>
      <c r="F410" s="14">
        <f>IF($B410="","",SUMPRODUCT(('Cevap Anahtarı'!$B$2:$B$121=E$2)*('Cevap Anahtarı'!$C$2:$C$121&lt;&gt;"")*(MID($D410,'Cevap Anahtarı'!$A$2:$A$121,1)&lt;&gt;"")*ISNUMBER(FIND(UPPER(MID($D410,'Cevap Anahtarı'!$A$2:$A$121,1)),"ABCDE"))*(MID($D410,'Cevap Anahtarı'!$A$2:$A$121,1)&lt;&gt;'Cevap Anahtarı'!$C$2:$C$121)))</f>
        <v/>
      </c>
      <c r="G410" s="15">
        <f>IF($B410="","",ROUND(E410-IF(Ayarlar!$B$6&gt;0,F410/Ayarlar!$B$6,0),2))</f>
        <v/>
      </c>
      <c r="H410" s="14">
        <f>IF($B410="","",SUMPRODUCT(('Cevap Anahtarı'!$B$2:$B$121=H$2)*('Cevap Anahtarı'!$C$2:$C$121&lt;&gt;"")*(MID($D410,'Cevap Anahtarı'!$A$2:$A$121,1)='Cevap Anahtarı'!$C$2:$C$121)))</f>
        <v/>
      </c>
      <c r="I410" s="14">
        <f>IF($B410="","",SUMPRODUCT(('Cevap Anahtarı'!$B$2:$B$121=H$2)*('Cevap Anahtarı'!$C$2:$C$121&lt;&gt;"")*(MID($D410,'Cevap Anahtarı'!$A$2:$A$121,1)&lt;&gt;"")*ISNUMBER(FIND(UPPER(MID($D410,'Cevap Anahtarı'!$A$2:$A$121,1)),"ABCDE"))*(MID($D410,'Cevap Anahtarı'!$A$2:$A$121,1)&lt;&gt;'Cevap Anahtarı'!$C$2:$C$121)))</f>
        <v/>
      </c>
      <c r="J410" s="15">
        <f>IF($B410="","",ROUND(H410-IF(Ayarlar!$B$6&gt;0,I410/Ayarlar!$B$6,0),2))</f>
        <v/>
      </c>
      <c r="K410" s="14">
        <f>IF($B410="","",SUMPRODUCT(('Cevap Anahtarı'!$B$2:$B$121=K$2)*('Cevap Anahtarı'!$C$2:$C$121&lt;&gt;"")*(MID($D410,'Cevap Anahtarı'!$A$2:$A$121,1)='Cevap Anahtarı'!$C$2:$C$121)))</f>
        <v/>
      </c>
      <c r="L410" s="14">
        <f>IF($B410="","",SUMPRODUCT(('Cevap Anahtarı'!$B$2:$B$121=K$2)*('Cevap Anahtarı'!$C$2:$C$121&lt;&gt;"")*(MID($D410,'Cevap Anahtarı'!$A$2:$A$121,1)&lt;&gt;"")*ISNUMBER(FIND(UPPER(MID($D410,'Cevap Anahtarı'!$A$2:$A$121,1)),"ABCDE"))*(MID($D410,'Cevap Anahtarı'!$A$2:$A$121,1)&lt;&gt;'Cevap Anahtarı'!$C$2:$C$121)))</f>
        <v/>
      </c>
      <c r="M410" s="15">
        <f>IF($B410="","",ROUND(K410-IF(Ayarlar!$B$6&gt;0,L410/Ayarlar!$B$6,0),2))</f>
        <v/>
      </c>
      <c r="N410" s="14">
        <f>IF($B410="","",SUMPRODUCT(('Cevap Anahtarı'!$B$2:$B$121=N$2)*('Cevap Anahtarı'!$C$2:$C$121&lt;&gt;"")*(MID($D410,'Cevap Anahtarı'!$A$2:$A$121,1)='Cevap Anahtarı'!$C$2:$C$121)))</f>
        <v/>
      </c>
      <c r="O410" s="14">
        <f>IF($B410="","",SUMPRODUCT(('Cevap Anahtarı'!$B$2:$B$121=N$2)*('Cevap Anahtarı'!$C$2:$C$121&lt;&gt;"")*(MID($D410,'Cevap Anahtarı'!$A$2:$A$121,1)&lt;&gt;"")*ISNUMBER(FIND(UPPER(MID($D410,'Cevap Anahtarı'!$A$2:$A$121,1)),"ABCDE"))*(MID($D410,'Cevap Anahtarı'!$A$2:$A$121,1)&lt;&gt;'Cevap Anahtarı'!$C$2:$C$121)))</f>
        <v/>
      </c>
      <c r="P410" s="15">
        <f>IF($B410="","",ROUND(N410-IF(Ayarlar!$B$6&gt;0,O410/Ayarlar!$B$6,0),2))</f>
        <v/>
      </c>
      <c r="Q410" s="14">
        <f>IF($B410="","",SUMPRODUCT(('Cevap Anahtarı'!$B$2:$B$121=Q$2)*('Cevap Anahtarı'!$C$2:$C$121&lt;&gt;"")*(MID($D410,'Cevap Anahtarı'!$A$2:$A$121,1)='Cevap Anahtarı'!$C$2:$C$121)))</f>
        <v/>
      </c>
      <c r="R410" s="14">
        <f>IF($B410="","",SUMPRODUCT(('Cevap Anahtarı'!$B$2:$B$121=Q$2)*('Cevap Anahtarı'!$C$2:$C$121&lt;&gt;"")*(MID($D410,'Cevap Anahtarı'!$A$2:$A$121,1)&lt;&gt;"")*ISNUMBER(FIND(UPPER(MID($D410,'Cevap Anahtarı'!$A$2:$A$121,1)),"ABCDE"))*(MID($D410,'Cevap Anahtarı'!$A$2:$A$121,1)&lt;&gt;'Cevap Anahtarı'!$C$2:$C$121)))</f>
        <v/>
      </c>
      <c r="S410" s="15">
        <f>IF($B410="","",ROUND(Q410-IF(Ayarlar!$B$6&gt;0,R410/Ayarlar!$B$6,0),2))</f>
        <v/>
      </c>
      <c r="T410" s="14">
        <f>IF($B410="","",SUMPRODUCT(('Cevap Anahtarı'!$B$2:$B$121=T$2)*('Cevap Anahtarı'!$C$2:$C$121&lt;&gt;"")*(MID($D410,'Cevap Anahtarı'!$A$2:$A$121,1)='Cevap Anahtarı'!$C$2:$C$121)))</f>
        <v/>
      </c>
      <c r="U410" s="14">
        <f>IF($B410="","",SUMPRODUCT(('Cevap Anahtarı'!$B$2:$B$121=T$2)*('Cevap Anahtarı'!$C$2:$C$121&lt;&gt;"")*(MID($D410,'Cevap Anahtarı'!$A$2:$A$121,1)&lt;&gt;"")*ISNUMBER(FIND(UPPER(MID($D410,'Cevap Anahtarı'!$A$2:$A$121,1)),"ABCDE"))*(MID($D410,'Cevap Anahtarı'!$A$2:$A$121,1)&lt;&gt;'Cevap Anahtarı'!$C$2:$C$121)))</f>
        <v/>
      </c>
      <c r="V410" s="15">
        <f>IF($B410="","",ROUND(T410-IF(Ayarlar!$B$6&gt;0,U410/Ayarlar!$B$6,0),2))</f>
        <v/>
      </c>
      <c r="W410" s="15">
        <f>IF($B410="","",G410+J410+M410+P410+S410+V410)</f>
        <v/>
      </c>
      <c r="X410" s="14">
        <f>IF($B410="","",RANK(W410,$W$4:$W$503))</f>
        <v/>
      </c>
    </row>
    <row r="411">
      <c r="E411" s="14">
        <f>IF($B411="","",SUMPRODUCT(('Cevap Anahtarı'!$B$2:$B$121=E$2)*('Cevap Anahtarı'!$C$2:$C$121&lt;&gt;"")*(MID($D411,'Cevap Anahtarı'!$A$2:$A$121,1)='Cevap Anahtarı'!$C$2:$C$121)))</f>
        <v/>
      </c>
      <c r="F411" s="14">
        <f>IF($B411="","",SUMPRODUCT(('Cevap Anahtarı'!$B$2:$B$121=E$2)*('Cevap Anahtarı'!$C$2:$C$121&lt;&gt;"")*(MID($D411,'Cevap Anahtarı'!$A$2:$A$121,1)&lt;&gt;"")*ISNUMBER(FIND(UPPER(MID($D411,'Cevap Anahtarı'!$A$2:$A$121,1)),"ABCDE"))*(MID($D411,'Cevap Anahtarı'!$A$2:$A$121,1)&lt;&gt;'Cevap Anahtarı'!$C$2:$C$121)))</f>
        <v/>
      </c>
      <c r="G411" s="15">
        <f>IF($B411="","",ROUND(E411-IF(Ayarlar!$B$6&gt;0,F411/Ayarlar!$B$6,0),2))</f>
        <v/>
      </c>
      <c r="H411" s="14">
        <f>IF($B411="","",SUMPRODUCT(('Cevap Anahtarı'!$B$2:$B$121=H$2)*('Cevap Anahtarı'!$C$2:$C$121&lt;&gt;"")*(MID($D411,'Cevap Anahtarı'!$A$2:$A$121,1)='Cevap Anahtarı'!$C$2:$C$121)))</f>
        <v/>
      </c>
      <c r="I411" s="14">
        <f>IF($B411="","",SUMPRODUCT(('Cevap Anahtarı'!$B$2:$B$121=H$2)*('Cevap Anahtarı'!$C$2:$C$121&lt;&gt;"")*(MID($D411,'Cevap Anahtarı'!$A$2:$A$121,1)&lt;&gt;"")*ISNUMBER(FIND(UPPER(MID($D411,'Cevap Anahtarı'!$A$2:$A$121,1)),"ABCDE"))*(MID($D411,'Cevap Anahtarı'!$A$2:$A$121,1)&lt;&gt;'Cevap Anahtarı'!$C$2:$C$121)))</f>
        <v/>
      </c>
      <c r="J411" s="15">
        <f>IF($B411="","",ROUND(H411-IF(Ayarlar!$B$6&gt;0,I411/Ayarlar!$B$6,0),2))</f>
        <v/>
      </c>
      <c r="K411" s="14">
        <f>IF($B411="","",SUMPRODUCT(('Cevap Anahtarı'!$B$2:$B$121=K$2)*('Cevap Anahtarı'!$C$2:$C$121&lt;&gt;"")*(MID($D411,'Cevap Anahtarı'!$A$2:$A$121,1)='Cevap Anahtarı'!$C$2:$C$121)))</f>
        <v/>
      </c>
      <c r="L411" s="14">
        <f>IF($B411="","",SUMPRODUCT(('Cevap Anahtarı'!$B$2:$B$121=K$2)*('Cevap Anahtarı'!$C$2:$C$121&lt;&gt;"")*(MID($D411,'Cevap Anahtarı'!$A$2:$A$121,1)&lt;&gt;"")*ISNUMBER(FIND(UPPER(MID($D411,'Cevap Anahtarı'!$A$2:$A$121,1)),"ABCDE"))*(MID($D411,'Cevap Anahtarı'!$A$2:$A$121,1)&lt;&gt;'Cevap Anahtarı'!$C$2:$C$121)))</f>
        <v/>
      </c>
      <c r="M411" s="15">
        <f>IF($B411="","",ROUND(K411-IF(Ayarlar!$B$6&gt;0,L411/Ayarlar!$B$6,0),2))</f>
        <v/>
      </c>
      <c r="N411" s="14">
        <f>IF($B411="","",SUMPRODUCT(('Cevap Anahtarı'!$B$2:$B$121=N$2)*('Cevap Anahtarı'!$C$2:$C$121&lt;&gt;"")*(MID($D411,'Cevap Anahtarı'!$A$2:$A$121,1)='Cevap Anahtarı'!$C$2:$C$121)))</f>
        <v/>
      </c>
      <c r="O411" s="14">
        <f>IF($B411="","",SUMPRODUCT(('Cevap Anahtarı'!$B$2:$B$121=N$2)*('Cevap Anahtarı'!$C$2:$C$121&lt;&gt;"")*(MID($D411,'Cevap Anahtarı'!$A$2:$A$121,1)&lt;&gt;"")*ISNUMBER(FIND(UPPER(MID($D411,'Cevap Anahtarı'!$A$2:$A$121,1)),"ABCDE"))*(MID($D411,'Cevap Anahtarı'!$A$2:$A$121,1)&lt;&gt;'Cevap Anahtarı'!$C$2:$C$121)))</f>
        <v/>
      </c>
      <c r="P411" s="15">
        <f>IF($B411="","",ROUND(N411-IF(Ayarlar!$B$6&gt;0,O411/Ayarlar!$B$6,0),2))</f>
        <v/>
      </c>
      <c r="Q411" s="14">
        <f>IF($B411="","",SUMPRODUCT(('Cevap Anahtarı'!$B$2:$B$121=Q$2)*('Cevap Anahtarı'!$C$2:$C$121&lt;&gt;"")*(MID($D411,'Cevap Anahtarı'!$A$2:$A$121,1)='Cevap Anahtarı'!$C$2:$C$121)))</f>
        <v/>
      </c>
      <c r="R411" s="14">
        <f>IF($B411="","",SUMPRODUCT(('Cevap Anahtarı'!$B$2:$B$121=Q$2)*('Cevap Anahtarı'!$C$2:$C$121&lt;&gt;"")*(MID($D411,'Cevap Anahtarı'!$A$2:$A$121,1)&lt;&gt;"")*ISNUMBER(FIND(UPPER(MID($D411,'Cevap Anahtarı'!$A$2:$A$121,1)),"ABCDE"))*(MID($D411,'Cevap Anahtarı'!$A$2:$A$121,1)&lt;&gt;'Cevap Anahtarı'!$C$2:$C$121)))</f>
        <v/>
      </c>
      <c r="S411" s="15">
        <f>IF($B411="","",ROUND(Q411-IF(Ayarlar!$B$6&gt;0,R411/Ayarlar!$B$6,0),2))</f>
        <v/>
      </c>
      <c r="T411" s="14">
        <f>IF($B411="","",SUMPRODUCT(('Cevap Anahtarı'!$B$2:$B$121=T$2)*('Cevap Anahtarı'!$C$2:$C$121&lt;&gt;"")*(MID($D411,'Cevap Anahtarı'!$A$2:$A$121,1)='Cevap Anahtarı'!$C$2:$C$121)))</f>
        <v/>
      </c>
      <c r="U411" s="14">
        <f>IF($B411="","",SUMPRODUCT(('Cevap Anahtarı'!$B$2:$B$121=T$2)*('Cevap Anahtarı'!$C$2:$C$121&lt;&gt;"")*(MID($D411,'Cevap Anahtarı'!$A$2:$A$121,1)&lt;&gt;"")*ISNUMBER(FIND(UPPER(MID($D411,'Cevap Anahtarı'!$A$2:$A$121,1)),"ABCDE"))*(MID($D411,'Cevap Anahtarı'!$A$2:$A$121,1)&lt;&gt;'Cevap Anahtarı'!$C$2:$C$121)))</f>
        <v/>
      </c>
      <c r="V411" s="15">
        <f>IF($B411="","",ROUND(T411-IF(Ayarlar!$B$6&gt;0,U411/Ayarlar!$B$6,0),2))</f>
        <v/>
      </c>
      <c r="W411" s="15">
        <f>IF($B411="","",G411+J411+M411+P411+S411+V411)</f>
        <v/>
      </c>
      <c r="X411" s="14">
        <f>IF($B411="","",RANK(W411,$W$4:$W$503))</f>
        <v/>
      </c>
    </row>
    <row r="412">
      <c r="E412" s="14">
        <f>IF($B412="","",SUMPRODUCT(('Cevap Anahtarı'!$B$2:$B$121=E$2)*('Cevap Anahtarı'!$C$2:$C$121&lt;&gt;"")*(MID($D412,'Cevap Anahtarı'!$A$2:$A$121,1)='Cevap Anahtarı'!$C$2:$C$121)))</f>
        <v/>
      </c>
      <c r="F412" s="14">
        <f>IF($B412="","",SUMPRODUCT(('Cevap Anahtarı'!$B$2:$B$121=E$2)*('Cevap Anahtarı'!$C$2:$C$121&lt;&gt;"")*(MID($D412,'Cevap Anahtarı'!$A$2:$A$121,1)&lt;&gt;"")*ISNUMBER(FIND(UPPER(MID($D412,'Cevap Anahtarı'!$A$2:$A$121,1)),"ABCDE"))*(MID($D412,'Cevap Anahtarı'!$A$2:$A$121,1)&lt;&gt;'Cevap Anahtarı'!$C$2:$C$121)))</f>
        <v/>
      </c>
      <c r="G412" s="15">
        <f>IF($B412="","",ROUND(E412-IF(Ayarlar!$B$6&gt;0,F412/Ayarlar!$B$6,0),2))</f>
        <v/>
      </c>
      <c r="H412" s="14">
        <f>IF($B412="","",SUMPRODUCT(('Cevap Anahtarı'!$B$2:$B$121=H$2)*('Cevap Anahtarı'!$C$2:$C$121&lt;&gt;"")*(MID($D412,'Cevap Anahtarı'!$A$2:$A$121,1)='Cevap Anahtarı'!$C$2:$C$121)))</f>
        <v/>
      </c>
      <c r="I412" s="14">
        <f>IF($B412="","",SUMPRODUCT(('Cevap Anahtarı'!$B$2:$B$121=H$2)*('Cevap Anahtarı'!$C$2:$C$121&lt;&gt;"")*(MID($D412,'Cevap Anahtarı'!$A$2:$A$121,1)&lt;&gt;"")*ISNUMBER(FIND(UPPER(MID($D412,'Cevap Anahtarı'!$A$2:$A$121,1)),"ABCDE"))*(MID($D412,'Cevap Anahtarı'!$A$2:$A$121,1)&lt;&gt;'Cevap Anahtarı'!$C$2:$C$121)))</f>
        <v/>
      </c>
      <c r="J412" s="15">
        <f>IF($B412="","",ROUND(H412-IF(Ayarlar!$B$6&gt;0,I412/Ayarlar!$B$6,0),2))</f>
        <v/>
      </c>
      <c r="K412" s="14">
        <f>IF($B412="","",SUMPRODUCT(('Cevap Anahtarı'!$B$2:$B$121=K$2)*('Cevap Anahtarı'!$C$2:$C$121&lt;&gt;"")*(MID($D412,'Cevap Anahtarı'!$A$2:$A$121,1)='Cevap Anahtarı'!$C$2:$C$121)))</f>
        <v/>
      </c>
      <c r="L412" s="14">
        <f>IF($B412="","",SUMPRODUCT(('Cevap Anahtarı'!$B$2:$B$121=K$2)*('Cevap Anahtarı'!$C$2:$C$121&lt;&gt;"")*(MID($D412,'Cevap Anahtarı'!$A$2:$A$121,1)&lt;&gt;"")*ISNUMBER(FIND(UPPER(MID($D412,'Cevap Anahtarı'!$A$2:$A$121,1)),"ABCDE"))*(MID($D412,'Cevap Anahtarı'!$A$2:$A$121,1)&lt;&gt;'Cevap Anahtarı'!$C$2:$C$121)))</f>
        <v/>
      </c>
      <c r="M412" s="15">
        <f>IF($B412="","",ROUND(K412-IF(Ayarlar!$B$6&gt;0,L412/Ayarlar!$B$6,0),2))</f>
        <v/>
      </c>
      <c r="N412" s="14">
        <f>IF($B412="","",SUMPRODUCT(('Cevap Anahtarı'!$B$2:$B$121=N$2)*('Cevap Anahtarı'!$C$2:$C$121&lt;&gt;"")*(MID($D412,'Cevap Anahtarı'!$A$2:$A$121,1)='Cevap Anahtarı'!$C$2:$C$121)))</f>
        <v/>
      </c>
      <c r="O412" s="14">
        <f>IF($B412="","",SUMPRODUCT(('Cevap Anahtarı'!$B$2:$B$121=N$2)*('Cevap Anahtarı'!$C$2:$C$121&lt;&gt;"")*(MID($D412,'Cevap Anahtarı'!$A$2:$A$121,1)&lt;&gt;"")*ISNUMBER(FIND(UPPER(MID($D412,'Cevap Anahtarı'!$A$2:$A$121,1)),"ABCDE"))*(MID($D412,'Cevap Anahtarı'!$A$2:$A$121,1)&lt;&gt;'Cevap Anahtarı'!$C$2:$C$121)))</f>
        <v/>
      </c>
      <c r="P412" s="15">
        <f>IF($B412="","",ROUND(N412-IF(Ayarlar!$B$6&gt;0,O412/Ayarlar!$B$6,0),2))</f>
        <v/>
      </c>
      <c r="Q412" s="14">
        <f>IF($B412="","",SUMPRODUCT(('Cevap Anahtarı'!$B$2:$B$121=Q$2)*('Cevap Anahtarı'!$C$2:$C$121&lt;&gt;"")*(MID($D412,'Cevap Anahtarı'!$A$2:$A$121,1)='Cevap Anahtarı'!$C$2:$C$121)))</f>
        <v/>
      </c>
      <c r="R412" s="14">
        <f>IF($B412="","",SUMPRODUCT(('Cevap Anahtarı'!$B$2:$B$121=Q$2)*('Cevap Anahtarı'!$C$2:$C$121&lt;&gt;"")*(MID($D412,'Cevap Anahtarı'!$A$2:$A$121,1)&lt;&gt;"")*ISNUMBER(FIND(UPPER(MID($D412,'Cevap Anahtarı'!$A$2:$A$121,1)),"ABCDE"))*(MID($D412,'Cevap Anahtarı'!$A$2:$A$121,1)&lt;&gt;'Cevap Anahtarı'!$C$2:$C$121)))</f>
        <v/>
      </c>
      <c r="S412" s="15">
        <f>IF($B412="","",ROUND(Q412-IF(Ayarlar!$B$6&gt;0,R412/Ayarlar!$B$6,0),2))</f>
        <v/>
      </c>
      <c r="T412" s="14">
        <f>IF($B412="","",SUMPRODUCT(('Cevap Anahtarı'!$B$2:$B$121=T$2)*('Cevap Anahtarı'!$C$2:$C$121&lt;&gt;"")*(MID($D412,'Cevap Anahtarı'!$A$2:$A$121,1)='Cevap Anahtarı'!$C$2:$C$121)))</f>
        <v/>
      </c>
      <c r="U412" s="14">
        <f>IF($B412="","",SUMPRODUCT(('Cevap Anahtarı'!$B$2:$B$121=T$2)*('Cevap Anahtarı'!$C$2:$C$121&lt;&gt;"")*(MID($D412,'Cevap Anahtarı'!$A$2:$A$121,1)&lt;&gt;"")*ISNUMBER(FIND(UPPER(MID($D412,'Cevap Anahtarı'!$A$2:$A$121,1)),"ABCDE"))*(MID($D412,'Cevap Anahtarı'!$A$2:$A$121,1)&lt;&gt;'Cevap Anahtarı'!$C$2:$C$121)))</f>
        <v/>
      </c>
      <c r="V412" s="15">
        <f>IF($B412="","",ROUND(T412-IF(Ayarlar!$B$6&gt;0,U412/Ayarlar!$B$6,0),2))</f>
        <v/>
      </c>
      <c r="W412" s="15">
        <f>IF($B412="","",G412+J412+M412+P412+S412+V412)</f>
        <v/>
      </c>
      <c r="X412" s="14">
        <f>IF($B412="","",RANK(W412,$W$4:$W$503))</f>
        <v/>
      </c>
    </row>
    <row r="413">
      <c r="E413" s="14">
        <f>IF($B413="","",SUMPRODUCT(('Cevap Anahtarı'!$B$2:$B$121=E$2)*('Cevap Anahtarı'!$C$2:$C$121&lt;&gt;"")*(MID($D413,'Cevap Anahtarı'!$A$2:$A$121,1)='Cevap Anahtarı'!$C$2:$C$121)))</f>
        <v/>
      </c>
      <c r="F413" s="14">
        <f>IF($B413="","",SUMPRODUCT(('Cevap Anahtarı'!$B$2:$B$121=E$2)*('Cevap Anahtarı'!$C$2:$C$121&lt;&gt;"")*(MID($D413,'Cevap Anahtarı'!$A$2:$A$121,1)&lt;&gt;"")*ISNUMBER(FIND(UPPER(MID($D413,'Cevap Anahtarı'!$A$2:$A$121,1)),"ABCDE"))*(MID($D413,'Cevap Anahtarı'!$A$2:$A$121,1)&lt;&gt;'Cevap Anahtarı'!$C$2:$C$121)))</f>
        <v/>
      </c>
      <c r="G413" s="15">
        <f>IF($B413="","",ROUND(E413-IF(Ayarlar!$B$6&gt;0,F413/Ayarlar!$B$6,0),2))</f>
        <v/>
      </c>
      <c r="H413" s="14">
        <f>IF($B413="","",SUMPRODUCT(('Cevap Anahtarı'!$B$2:$B$121=H$2)*('Cevap Anahtarı'!$C$2:$C$121&lt;&gt;"")*(MID($D413,'Cevap Anahtarı'!$A$2:$A$121,1)='Cevap Anahtarı'!$C$2:$C$121)))</f>
        <v/>
      </c>
      <c r="I413" s="14">
        <f>IF($B413="","",SUMPRODUCT(('Cevap Anahtarı'!$B$2:$B$121=H$2)*('Cevap Anahtarı'!$C$2:$C$121&lt;&gt;"")*(MID($D413,'Cevap Anahtarı'!$A$2:$A$121,1)&lt;&gt;"")*ISNUMBER(FIND(UPPER(MID($D413,'Cevap Anahtarı'!$A$2:$A$121,1)),"ABCDE"))*(MID($D413,'Cevap Anahtarı'!$A$2:$A$121,1)&lt;&gt;'Cevap Anahtarı'!$C$2:$C$121)))</f>
        <v/>
      </c>
      <c r="J413" s="15">
        <f>IF($B413="","",ROUND(H413-IF(Ayarlar!$B$6&gt;0,I413/Ayarlar!$B$6,0),2))</f>
        <v/>
      </c>
      <c r="K413" s="14">
        <f>IF($B413="","",SUMPRODUCT(('Cevap Anahtarı'!$B$2:$B$121=K$2)*('Cevap Anahtarı'!$C$2:$C$121&lt;&gt;"")*(MID($D413,'Cevap Anahtarı'!$A$2:$A$121,1)='Cevap Anahtarı'!$C$2:$C$121)))</f>
        <v/>
      </c>
      <c r="L413" s="14">
        <f>IF($B413="","",SUMPRODUCT(('Cevap Anahtarı'!$B$2:$B$121=K$2)*('Cevap Anahtarı'!$C$2:$C$121&lt;&gt;"")*(MID($D413,'Cevap Anahtarı'!$A$2:$A$121,1)&lt;&gt;"")*ISNUMBER(FIND(UPPER(MID($D413,'Cevap Anahtarı'!$A$2:$A$121,1)),"ABCDE"))*(MID($D413,'Cevap Anahtarı'!$A$2:$A$121,1)&lt;&gt;'Cevap Anahtarı'!$C$2:$C$121)))</f>
        <v/>
      </c>
      <c r="M413" s="15">
        <f>IF($B413="","",ROUND(K413-IF(Ayarlar!$B$6&gt;0,L413/Ayarlar!$B$6,0),2))</f>
        <v/>
      </c>
      <c r="N413" s="14">
        <f>IF($B413="","",SUMPRODUCT(('Cevap Anahtarı'!$B$2:$B$121=N$2)*('Cevap Anahtarı'!$C$2:$C$121&lt;&gt;"")*(MID($D413,'Cevap Anahtarı'!$A$2:$A$121,1)='Cevap Anahtarı'!$C$2:$C$121)))</f>
        <v/>
      </c>
      <c r="O413" s="14">
        <f>IF($B413="","",SUMPRODUCT(('Cevap Anahtarı'!$B$2:$B$121=N$2)*('Cevap Anahtarı'!$C$2:$C$121&lt;&gt;"")*(MID($D413,'Cevap Anahtarı'!$A$2:$A$121,1)&lt;&gt;"")*ISNUMBER(FIND(UPPER(MID($D413,'Cevap Anahtarı'!$A$2:$A$121,1)),"ABCDE"))*(MID($D413,'Cevap Anahtarı'!$A$2:$A$121,1)&lt;&gt;'Cevap Anahtarı'!$C$2:$C$121)))</f>
        <v/>
      </c>
      <c r="P413" s="15">
        <f>IF($B413="","",ROUND(N413-IF(Ayarlar!$B$6&gt;0,O413/Ayarlar!$B$6,0),2))</f>
        <v/>
      </c>
      <c r="Q413" s="14">
        <f>IF($B413="","",SUMPRODUCT(('Cevap Anahtarı'!$B$2:$B$121=Q$2)*('Cevap Anahtarı'!$C$2:$C$121&lt;&gt;"")*(MID($D413,'Cevap Anahtarı'!$A$2:$A$121,1)='Cevap Anahtarı'!$C$2:$C$121)))</f>
        <v/>
      </c>
      <c r="R413" s="14">
        <f>IF($B413="","",SUMPRODUCT(('Cevap Anahtarı'!$B$2:$B$121=Q$2)*('Cevap Anahtarı'!$C$2:$C$121&lt;&gt;"")*(MID($D413,'Cevap Anahtarı'!$A$2:$A$121,1)&lt;&gt;"")*ISNUMBER(FIND(UPPER(MID($D413,'Cevap Anahtarı'!$A$2:$A$121,1)),"ABCDE"))*(MID($D413,'Cevap Anahtarı'!$A$2:$A$121,1)&lt;&gt;'Cevap Anahtarı'!$C$2:$C$121)))</f>
        <v/>
      </c>
      <c r="S413" s="15">
        <f>IF($B413="","",ROUND(Q413-IF(Ayarlar!$B$6&gt;0,R413/Ayarlar!$B$6,0),2))</f>
        <v/>
      </c>
      <c r="T413" s="14">
        <f>IF($B413="","",SUMPRODUCT(('Cevap Anahtarı'!$B$2:$B$121=T$2)*('Cevap Anahtarı'!$C$2:$C$121&lt;&gt;"")*(MID($D413,'Cevap Anahtarı'!$A$2:$A$121,1)='Cevap Anahtarı'!$C$2:$C$121)))</f>
        <v/>
      </c>
      <c r="U413" s="14">
        <f>IF($B413="","",SUMPRODUCT(('Cevap Anahtarı'!$B$2:$B$121=T$2)*('Cevap Anahtarı'!$C$2:$C$121&lt;&gt;"")*(MID($D413,'Cevap Anahtarı'!$A$2:$A$121,1)&lt;&gt;"")*ISNUMBER(FIND(UPPER(MID($D413,'Cevap Anahtarı'!$A$2:$A$121,1)),"ABCDE"))*(MID($D413,'Cevap Anahtarı'!$A$2:$A$121,1)&lt;&gt;'Cevap Anahtarı'!$C$2:$C$121)))</f>
        <v/>
      </c>
      <c r="V413" s="15">
        <f>IF($B413="","",ROUND(T413-IF(Ayarlar!$B$6&gt;0,U413/Ayarlar!$B$6,0),2))</f>
        <v/>
      </c>
      <c r="W413" s="15">
        <f>IF($B413="","",G413+J413+M413+P413+S413+V413)</f>
        <v/>
      </c>
      <c r="X413" s="14">
        <f>IF($B413="","",RANK(W413,$W$4:$W$503))</f>
        <v/>
      </c>
    </row>
    <row r="414">
      <c r="E414" s="14">
        <f>IF($B414="","",SUMPRODUCT(('Cevap Anahtarı'!$B$2:$B$121=E$2)*('Cevap Anahtarı'!$C$2:$C$121&lt;&gt;"")*(MID($D414,'Cevap Anahtarı'!$A$2:$A$121,1)='Cevap Anahtarı'!$C$2:$C$121)))</f>
        <v/>
      </c>
      <c r="F414" s="14">
        <f>IF($B414="","",SUMPRODUCT(('Cevap Anahtarı'!$B$2:$B$121=E$2)*('Cevap Anahtarı'!$C$2:$C$121&lt;&gt;"")*(MID($D414,'Cevap Anahtarı'!$A$2:$A$121,1)&lt;&gt;"")*ISNUMBER(FIND(UPPER(MID($D414,'Cevap Anahtarı'!$A$2:$A$121,1)),"ABCDE"))*(MID($D414,'Cevap Anahtarı'!$A$2:$A$121,1)&lt;&gt;'Cevap Anahtarı'!$C$2:$C$121)))</f>
        <v/>
      </c>
      <c r="G414" s="15">
        <f>IF($B414="","",ROUND(E414-IF(Ayarlar!$B$6&gt;0,F414/Ayarlar!$B$6,0),2))</f>
        <v/>
      </c>
      <c r="H414" s="14">
        <f>IF($B414="","",SUMPRODUCT(('Cevap Anahtarı'!$B$2:$B$121=H$2)*('Cevap Anahtarı'!$C$2:$C$121&lt;&gt;"")*(MID($D414,'Cevap Anahtarı'!$A$2:$A$121,1)='Cevap Anahtarı'!$C$2:$C$121)))</f>
        <v/>
      </c>
      <c r="I414" s="14">
        <f>IF($B414="","",SUMPRODUCT(('Cevap Anahtarı'!$B$2:$B$121=H$2)*('Cevap Anahtarı'!$C$2:$C$121&lt;&gt;"")*(MID($D414,'Cevap Anahtarı'!$A$2:$A$121,1)&lt;&gt;"")*ISNUMBER(FIND(UPPER(MID($D414,'Cevap Anahtarı'!$A$2:$A$121,1)),"ABCDE"))*(MID($D414,'Cevap Anahtarı'!$A$2:$A$121,1)&lt;&gt;'Cevap Anahtarı'!$C$2:$C$121)))</f>
        <v/>
      </c>
      <c r="J414" s="15">
        <f>IF($B414="","",ROUND(H414-IF(Ayarlar!$B$6&gt;0,I414/Ayarlar!$B$6,0),2))</f>
        <v/>
      </c>
      <c r="K414" s="14">
        <f>IF($B414="","",SUMPRODUCT(('Cevap Anahtarı'!$B$2:$B$121=K$2)*('Cevap Anahtarı'!$C$2:$C$121&lt;&gt;"")*(MID($D414,'Cevap Anahtarı'!$A$2:$A$121,1)='Cevap Anahtarı'!$C$2:$C$121)))</f>
        <v/>
      </c>
      <c r="L414" s="14">
        <f>IF($B414="","",SUMPRODUCT(('Cevap Anahtarı'!$B$2:$B$121=K$2)*('Cevap Anahtarı'!$C$2:$C$121&lt;&gt;"")*(MID($D414,'Cevap Anahtarı'!$A$2:$A$121,1)&lt;&gt;"")*ISNUMBER(FIND(UPPER(MID($D414,'Cevap Anahtarı'!$A$2:$A$121,1)),"ABCDE"))*(MID($D414,'Cevap Anahtarı'!$A$2:$A$121,1)&lt;&gt;'Cevap Anahtarı'!$C$2:$C$121)))</f>
        <v/>
      </c>
      <c r="M414" s="15">
        <f>IF($B414="","",ROUND(K414-IF(Ayarlar!$B$6&gt;0,L414/Ayarlar!$B$6,0),2))</f>
        <v/>
      </c>
      <c r="N414" s="14">
        <f>IF($B414="","",SUMPRODUCT(('Cevap Anahtarı'!$B$2:$B$121=N$2)*('Cevap Anahtarı'!$C$2:$C$121&lt;&gt;"")*(MID($D414,'Cevap Anahtarı'!$A$2:$A$121,1)='Cevap Anahtarı'!$C$2:$C$121)))</f>
        <v/>
      </c>
      <c r="O414" s="14">
        <f>IF($B414="","",SUMPRODUCT(('Cevap Anahtarı'!$B$2:$B$121=N$2)*('Cevap Anahtarı'!$C$2:$C$121&lt;&gt;"")*(MID($D414,'Cevap Anahtarı'!$A$2:$A$121,1)&lt;&gt;"")*ISNUMBER(FIND(UPPER(MID($D414,'Cevap Anahtarı'!$A$2:$A$121,1)),"ABCDE"))*(MID($D414,'Cevap Anahtarı'!$A$2:$A$121,1)&lt;&gt;'Cevap Anahtarı'!$C$2:$C$121)))</f>
        <v/>
      </c>
      <c r="P414" s="15">
        <f>IF($B414="","",ROUND(N414-IF(Ayarlar!$B$6&gt;0,O414/Ayarlar!$B$6,0),2))</f>
        <v/>
      </c>
      <c r="Q414" s="14">
        <f>IF($B414="","",SUMPRODUCT(('Cevap Anahtarı'!$B$2:$B$121=Q$2)*('Cevap Anahtarı'!$C$2:$C$121&lt;&gt;"")*(MID($D414,'Cevap Anahtarı'!$A$2:$A$121,1)='Cevap Anahtarı'!$C$2:$C$121)))</f>
        <v/>
      </c>
      <c r="R414" s="14">
        <f>IF($B414="","",SUMPRODUCT(('Cevap Anahtarı'!$B$2:$B$121=Q$2)*('Cevap Anahtarı'!$C$2:$C$121&lt;&gt;"")*(MID($D414,'Cevap Anahtarı'!$A$2:$A$121,1)&lt;&gt;"")*ISNUMBER(FIND(UPPER(MID($D414,'Cevap Anahtarı'!$A$2:$A$121,1)),"ABCDE"))*(MID($D414,'Cevap Anahtarı'!$A$2:$A$121,1)&lt;&gt;'Cevap Anahtarı'!$C$2:$C$121)))</f>
        <v/>
      </c>
      <c r="S414" s="15">
        <f>IF($B414="","",ROUND(Q414-IF(Ayarlar!$B$6&gt;0,R414/Ayarlar!$B$6,0),2))</f>
        <v/>
      </c>
      <c r="T414" s="14">
        <f>IF($B414="","",SUMPRODUCT(('Cevap Anahtarı'!$B$2:$B$121=T$2)*('Cevap Anahtarı'!$C$2:$C$121&lt;&gt;"")*(MID($D414,'Cevap Anahtarı'!$A$2:$A$121,1)='Cevap Anahtarı'!$C$2:$C$121)))</f>
        <v/>
      </c>
      <c r="U414" s="14">
        <f>IF($B414="","",SUMPRODUCT(('Cevap Anahtarı'!$B$2:$B$121=T$2)*('Cevap Anahtarı'!$C$2:$C$121&lt;&gt;"")*(MID($D414,'Cevap Anahtarı'!$A$2:$A$121,1)&lt;&gt;"")*ISNUMBER(FIND(UPPER(MID($D414,'Cevap Anahtarı'!$A$2:$A$121,1)),"ABCDE"))*(MID($D414,'Cevap Anahtarı'!$A$2:$A$121,1)&lt;&gt;'Cevap Anahtarı'!$C$2:$C$121)))</f>
        <v/>
      </c>
      <c r="V414" s="15">
        <f>IF($B414="","",ROUND(T414-IF(Ayarlar!$B$6&gt;0,U414/Ayarlar!$B$6,0),2))</f>
        <v/>
      </c>
      <c r="W414" s="15">
        <f>IF($B414="","",G414+J414+M414+P414+S414+V414)</f>
        <v/>
      </c>
      <c r="X414" s="14">
        <f>IF($B414="","",RANK(W414,$W$4:$W$503))</f>
        <v/>
      </c>
    </row>
    <row r="415">
      <c r="E415" s="14">
        <f>IF($B415="","",SUMPRODUCT(('Cevap Anahtarı'!$B$2:$B$121=E$2)*('Cevap Anahtarı'!$C$2:$C$121&lt;&gt;"")*(MID($D415,'Cevap Anahtarı'!$A$2:$A$121,1)='Cevap Anahtarı'!$C$2:$C$121)))</f>
        <v/>
      </c>
      <c r="F415" s="14">
        <f>IF($B415="","",SUMPRODUCT(('Cevap Anahtarı'!$B$2:$B$121=E$2)*('Cevap Anahtarı'!$C$2:$C$121&lt;&gt;"")*(MID($D415,'Cevap Anahtarı'!$A$2:$A$121,1)&lt;&gt;"")*ISNUMBER(FIND(UPPER(MID($D415,'Cevap Anahtarı'!$A$2:$A$121,1)),"ABCDE"))*(MID($D415,'Cevap Anahtarı'!$A$2:$A$121,1)&lt;&gt;'Cevap Anahtarı'!$C$2:$C$121)))</f>
        <v/>
      </c>
      <c r="G415" s="15">
        <f>IF($B415="","",ROUND(E415-IF(Ayarlar!$B$6&gt;0,F415/Ayarlar!$B$6,0),2))</f>
        <v/>
      </c>
      <c r="H415" s="14">
        <f>IF($B415="","",SUMPRODUCT(('Cevap Anahtarı'!$B$2:$B$121=H$2)*('Cevap Anahtarı'!$C$2:$C$121&lt;&gt;"")*(MID($D415,'Cevap Anahtarı'!$A$2:$A$121,1)='Cevap Anahtarı'!$C$2:$C$121)))</f>
        <v/>
      </c>
      <c r="I415" s="14">
        <f>IF($B415="","",SUMPRODUCT(('Cevap Anahtarı'!$B$2:$B$121=H$2)*('Cevap Anahtarı'!$C$2:$C$121&lt;&gt;"")*(MID($D415,'Cevap Anahtarı'!$A$2:$A$121,1)&lt;&gt;"")*ISNUMBER(FIND(UPPER(MID($D415,'Cevap Anahtarı'!$A$2:$A$121,1)),"ABCDE"))*(MID($D415,'Cevap Anahtarı'!$A$2:$A$121,1)&lt;&gt;'Cevap Anahtarı'!$C$2:$C$121)))</f>
        <v/>
      </c>
      <c r="J415" s="15">
        <f>IF($B415="","",ROUND(H415-IF(Ayarlar!$B$6&gt;0,I415/Ayarlar!$B$6,0),2))</f>
        <v/>
      </c>
      <c r="K415" s="14">
        <f>IF($B415="","",SUMPRODUCT(('Cevap Anahtarı'!$B$2:$B$121=K$2)*('Cevap Anahtarı'!$C$2:$C$121&lt;&gt;"")*(MID($D415,'Cevap Anahtarı'!$A$2:$A$121,1)='Cevap Anahtarı'!$C$2:$C$121)))</f>
        <v/>
      </c>
      <c r="L415" s="14">
        <f>IF($B415="","",SUMPRODUCT(('Cevap Anahtarı'!$B$2:$B$121=K$2)*('Cevap Anahtarı'!$C$2:$C$121&lt;&gt;"")*(MID($D415,'Cevap Anahtarı'!$A$2:$A$121,1)&lt;&gt;"")*ISNUMBER(FIND(UPPER(MID($D415,'Cevap Anahtarı'!$A$2:$A$121,1)),"ABCDE"))*(MID($D415,'Cevap Anahtarı'!$A$2:$A$121,1)&lt;&gt;'Cevap Anahtarı'!$C$2:$C$121)))</f>
        <v/>
      </c>
      <c r="M415" s="15">
        <f>IF($B415="","",ROUND(K415-IF(Ayarlar!$B$6&gt;0,L415/Ayarlar!$B$6,0),2))</f>
        <v/>
      </c>
      <c r="N415" s="14">
        <f>IF($B415="","",SUMPRODUCT(('Cevap Anahtarı'!$B$2:$B$121=N$2)*('Cevap Anahtarı'!$C$2:$C$121&lt;&gt;"")*(MID($D415,'Cevap Anahtarı'!$A$2:$A$121,1)='Cevap Anahtarı'!$C$2:$C$121)))</f>
        <v/>
      </c>
      <c r="O415" s="14">
        <f>IF($B415="","",SUMPRODUCT(('Cevap Anahtarı'!$B$2:$B$121=N$2)*('Cevap Anahtarı'!$C$2:$C$121&lt;&gt;"")*(MID($D415,'Cevap Anahtarı'!$A$2:$A$121,1)&lt;&gt;"")*ISNUMBER(FIND(UPPER(MID($D415,'Cevap Anahtarı'!$A$2:$A$121,1)),"ABCDE"))*(MID($D415,'Cevap Anahtarı'!$A$2:$A$121,1)&lt;&gt;'Cevap Anahtarı'!$C$2:$C$121)))</f>
        <v/>
      </c>
      <c r="P415" s="15">
        <f>IF($B415="","",ROUND(N415-IF(Ayarlar!$B$6&gt;0,O415/Ayarlar!$B$6,0),2))</f>
        <v/>
      </c>
      <c r="Q415" s="14">
        <f>IF($B415="","",SUMPRODUCT(('Cevap Anahtarı'!$B$2:$B$121=Q$2)*('Cevap Anahtarı'!$C$2:$C$121&lt;&gt;"")*(MID($D415,'Cevap Anahtarı'!$A$2:$A$121,1)='Cevap Anahtarı'!$C$2:$C$121)))</f>
        <v/>
      </c>
      <c r="R415" s="14">
        <f>IF($B415="","",SUMPRODUCT(('Cevap Anahtarı'!$B$2:$B$121=Q$2)*('Cevap Anahtarı'!$C$2:$C$121&lt;&gt;"")*(MID($D415,'Cevap Anahtarı'!$A$2:$A$121,1)&lt;&gt;"")*ISNUMBER(FIND(UPPER(MID($D415,'Cevap Anahtarı'!$A$2:$A$121,1)),"ABCDE"))*(MID($D415,'Cevap Anahtarı'!$A$2:$A$121,1)&lt;&gt;'Cevap Anahtarı'!$C$2:$C$121)))</f>
        <v/>
      </c>
      <c r="S415" s="15">
        <f>IF($B415="","",ROUND(Q415-IF(Ayarlar!$B$6&gt;0,R415/Ayarlar!$B$6,0),2))</f>
        <v/>
      </c>
      <c r="T415" s="14">
        <f>IF($B415="","",SUMPRODUCT(('Cevap Anahtarı'!$B$2:$B$121=T$2)*('Cevap Anahtarı'!$C$2:$C$121&lt;&gt;"")*(MID($D415,'Cevap Anahtarı'!$A$2:$A$121,1)='Cevap Anahtarı'!$C$2:$C$121)))</f>
        <v/>
      </c>
      <c r="U415" s="14">
        <f>IF($B415="","",SUMPRODUCT(('Cevap Anahtarı'!$B$2:$B$121=T$2)*('Cevap Anahtarı'!$C$2:$C$121&lt;&gt;"")*(MID($D415,'Cevap Anahtarı'!$A$2:$A$121,1)&lt;&gt;"")*ISNUMBER(FIND(UPPER(MID($D415,'Cevap Anahtarı'!$A$2:$A$121,1)),"ABCDE"))*(MID($D415,'Cevap Anahtarı'!$A$2:$A$121,1)&lt;&gt;'Cevap Anahtarı'!$C$2:$C$121)))</f>
        <v/>
      </c>
      <c r="V415" s="15">
        <f>IF($B415="","",ROUND(T415-IF(Ayarlar!$B$6&gt;0,U415/Ayarlar!$B$6,0),2))</f>
        <v/>
      </c>
      <c r="W415" s="15">
        <f>IF($B415="","",G415+J415+M415+P415+S415+V415)</f>
        <v/>
      </c>
      <c r="X415" s="14">
        <f>IF($B415="","",RANK(W415,$W$4:$W$503))</f>
        <v/>
      </c>
    </row>
    <row r="416">
      <c r="E416" s="14">
        <f>IF($B416="","",SUMPRODUCT(('Cevap Anahtarı'!$B$2:$B$121=E$2)*('Cevap Anahtarı'!$C$2:$C$121&lt;&gt;"")*(MID($D416,'Cevap Anahtarı'!$A$2:$A$121,1)='Cevap Anahtarı'!$C$2:$C$121)))</f>
        <v/>
      </c>
      <c r="F416" s="14">
        <f>IF($B416="","",SUMPRODUCT(('Cevap Anahtarı'!$B$2:$B$121=E$2)*('Cevap Anahtarı'!$C$2:$C$121&lt;&gt;"")*(MID($D416,'Cevap Anahtarı'!$A$2:$A$121,1)&lt;&gt;"")*ISNUMBER(FIND(UPPER(MID($D416,'Cevap Anahtarı'!$A$2:$A$121,1)),"ABCDE"))*(MID($D416,'Cevap Anahtarı'!$A$2:$A$121,1)&lt;&gt;'Cevap Anahtarı'!$C$2:$C$121)))</f>
        <v/>
      </c>
      <c r="G416" s="15">
        <f>IF($B416="","",ROUND(E416-IF(Ayarlar!$B$6&gt;0,F416/Ayarlar!$B$6,0),2))</f>
        <v/>
      </c>
      <c r="H416" s="14">
        <f>IF($B416="","",SUMPRODUCT(('Cevap Anahtarı'!$B$2:$B$121=H$2)*('Cevap Anahtarı'!$C$2:$C$121&lt;&gt;"")*(MID($D416,'Cevap Anahtarı'!$A$2:$A$121,1)='Cevap Anahtarı'!$C$2:$C$121)))</f>
        <v/>
      </c>
      <c r="I416" s="14">
        <f>IF($B416="","",SUMPRODUCT(('Cevap Anahtarı'!$B$2:$B$121=H$2)*('Cevap Anahtarı'!$C$2:$C$121&lt;&gt;"")*(MID($D416,'Cevap Anahtarı'!$A$2:$A$121,1)&lt;&gt;"")*ISNUMBER(FIND(UPPER(MID($D416,'Cevap Anahtarı'!$A$2:$A$121,1)),"ABCDE"))*(MID($D416,'Cevap Anahtarı'!$A$2:$A$121,1)&lt;&gt;'Cevap Anahtarı'!$C$2:$C$121)))</f>
        <v/>
      </c>
      <c r="J416" s="15">
        <f>IF($B416="","",ROUND(H416-IF(Ayarlar!$B$6&gt;0,I416/Ayarlar!$B$6,0),2))</f>
        <v/>
      </c>
      <c r="K416" s="14">
        <f>IF($B416="","",SUMPRODUCT(('Cevap Anahtarı'!$B$2:$B$121=K$2)*('Cevap Anahtarı'!$C$2:$C$121&lt;&gt;"")*(MID($D416,'Cevap Anahtarı'!$A$2:$A$121,1)='Cevap Anahtarı'!$C$2:$C$121)))</f>
        <v/>
      </c>
      <c r="L416" s="14">
        <f>IF($B416="","",SUMPRODUCT(('Cevap Anahtarı'!$B$2:$B$121=K$2)*('Cevap Anahtarı'!$C$2:$C$121&lt;&gt;"")*(MID($D416,'Cevap Anahtarı'!$A$2:$A$121,1)&lt;&gt;"")*ISNUMBER(FIND(UPPER(MID($D416,'Cevap Anahtarı'!$A$2:$A$121,1)),"ABCDE"))*(MID($D416,'Cevap Anahtarı'!$A$2:$A$121,1)&lt;&gt;'Cevap Anahtarı'!$C$2:$C$121)))</f>
        <v/>
      </c>
      <c r="M416" s="15">
        <f>IF($B416="","",ROUND(K416-IF(Ayarlar!$B$6&gt;0,L416/Ayarlar!$B$6,0),2))</f>
        <v/>
      </c>
      <c r="N416" s="14">
        <f>IF($B416="","",SUMPRODUCT(('Cevap Anahtarı'!$B$2:$B$121=N$2)*('Cevap Anahtarı'!$C$2:$C$121&lt;&gt;"")*(MID($D416,'Cevap Anahtarı'!$A$2:$A$121,1)='Cevap Anahtarı'!$C$2:$C$121)))</f>
        <v/>
      </c>
      <c r="O416" s="14">
        <f>IF($B416="","",SUMPRODUCT(('Cevap Anahtarı'!$B$2:$B$121=N$2)*('Cevap Anahtarı'!$C$2:$C$121&lt;&gt;"")*(MID($D416,'Cevap Anahtarı'!$A$2:$A$121,1)&lt;&gt;"")*ISNUMBER(FIND(UPPER(MID($D416,'Cevap Anahtarı'!$A$2:$A$121,1)),"ABCDE"))*(MID($D416,'Cevap Anahtarı'!$A$2:$A$121,1)&lt;&gt;'Cevap Anahtarı'!$C$2:$C$121)))</f>
        <v/>
      </c>
      <c r="P416" s="15">
        <f>IF($B416="","",ROUND(N416-IF(Ayarlar!$B$6&gt;0,O416/Ayarlar!$B$6,0),2))</f>
        <v/>
      </c>
      <c r="Q416" s="14">
        <f>IF($B416="","",SUMPRODUCT(('Cevap Anahtarı'!$B$2:$B$121=Q$2)*('Cevap Anahtarı'!$C$2:$C$121&lt;&gt;"")*(MID($D416,'Cevap Anahtarı'!$A$2:$A$121,1)='Cevap Anahtarı'!$C$2:$C$121)))</f>
        <v/>
      </c>
      <c r="R416" s="14">
        <f>IF($B416="","",SUMPRODUCT(('Cevap Anahtarı'!$B$2:$B$121=Q$2)*('Cevap Anahtarı'!$C$2:$C$121&lt;&gt;"")*(MID($D416,'Cevap Anahtarı'!$A$2:$A$121,1)&lt;&gt;"")*ISNUMBER(FIND(UPPER(MID($D416,'Cevap Anahtarı'!$A$2:$A$121,1)),"ABCDE"))*(MID($D416,'Cevap Anahtarı'!$A$2:$A$121,1)&lt;&gt;'Cevap Anahtarı'!$C$2:$C$121)))</f>
        <v/>
      </c>
      <c r="S416" s="15">
        <f>IF($B416="","",ROUND(Q416-IF(Ayarlar!$B$6&gt;0,R416/Ayarlar!$B$6,0),2))</f>
        <v/>
      </c>
      <c r="T416" s="14">
        <f>IF($B416="","",SUMPRODUCT(('Cevap Anahtarı'!$B$2:$B$121=T$2)*('Cevap Anahtarı'!$C$2:$C$121&lt;&gt;"")*(MID($D416,'Cevap Anahtarı'!$A$2:$A$121,1)='Cevap Anahtarı'!$C$2:$C$121)))</f>
        <v/>
      </c>
      <c r="U416" s="14">
        <f>IF($B416="","",SUMPRODUCT(('Cevap Anahtarı'!$B$2:$B$121=T$2)*('Cevap Anahtarı'!$C$2:$C$121&lt;&gt;"")*(MID($D416,'Cevap Anahtarı'!$A$2:$A$121,1)&lt;&gt;"")*ISNUMBER(FIND(UPPER(MID($D416,'Cevap Anahtarı'!$A$2:$A$121,1)),"ABCDE"))*(MID($D416,'Cevap Anahtarı'!$A$2:$A$121,1)&lt;&gt;'Cevap Anahtarı'!$C$2:$C$121)))</f>
        <v/>
      </c>
      <c r="V416" s="15">
        <f>IF($B416="","",ROUND(T416-IF(Ayarlar!$B$6&gt;0,U416/Ayarlar!$B$6,0),2))</f>
        <v/>
      </c>
      <c r="W416" s="15">
        <f>IF($B416="","",G416+J416+M416+P416+S416+V416)</f>
        <v/>
      </c>
      <c r="X416" s="14">
        <f>IF($B416="","",RANK(W416,$W$4:$W$503))</f>
        <v/>
      </c>
    </row>
    <row r="417">
      <c r="E417" s="14">
        <f>IF($B417="","",SUMPRODUCT(('Cevap Anahtarı'!$B$2:$B$121=E$2)*('Cevap Anahtarı'!$C$2:$C$121&lt;&gt;"")*(MID($D417,'Cevap Anahtarı'!$A$2:$A$121,1)='Cevap Anahtarı'!$C$2:$C$121)))</f>
        <v/>
      </c>
      <c r="F417" s="14">
        <f>IF($B417="","",SUMPRODUCT(('Cevap Anahtarı'!$B$2:$B$121=E$2)*('Cevap Anahtarı'!$C$2:$C$121&lt;&gt;"")*(MID($D417,'Cevap Anahtarı'!$A$2:$A$121,1)&lt;&gt;"")*ISNUMBER(FIND(UPPER(MID($D417,'Cevap Anahtarı'!$A$2:$A$121,1)),"ABCDE"))*(MID($D417,'Cevap Anahtarı'!$A$2:$A$121,1)&lt;&gt;'Cevap Anahtarı'!$C$2:$C$121)))</f>
        <v/>
      </c>
      <c r="G417" s="15">
        <f>IF($B417="","",ROUND(E417-IF(Ayarlar!$B$6&gt;0,F417/Ayarlar!$B$6,0),2))</f>
        <v/>
      </c>
      <c r="H417" s="14">
        <f>IF($B417="","",SUMPRODUCT(('Cevap Anahtarı'!$B$2:$B$121=H$2)*('Cevap Anahtarı'!$C$2:$C$121&lt;&gt;"")*(MID($D417,'Cevap Anahtarı'!$A$2:$A$121,1)='Cevap Anahtarı'!$C$2:$C$121)))</f>
        <v/>
      </c>
      <c r="I417" s="14">
        <f>IF($B417="","",SUMPRODUCT(('Cevap Anahtarı'!$B$2:$B$121=H$2)*('Cevap Anahtarı'!$C$2:$C$121&lt;&gt;"")*(MID($D417,'Cevap Anahtarı'!$A$2:$A$121,1)&lt;&gt;"")*ISNUMBER(FIND(UPPER(MID($D417,'Cevap Anahtarı'!$A$2:$A$121,1)),"ABCDE"))*(MID($D417,'Cevap Anahtarı'!$A$2:$A$121,1)&lt;&gt;'Cevap Anahtarı'!$C$2:$C$121)))</f>
        <v/>
      </c>
      <c r="J417" s="15">
        <f>IF($B417="","",ROUND(H417-IF(Ayarlar!$B$6&gt;0,I417/Ayarlar!$B$6,0),2))</f>
        <v/>
      </c>
      <c r="K417" s="14">
        <f>IF($B417="","",SUMPRODUCT(('Cevap Anahtarı'!$B$2:$B$121=K$2)*('Cevap Anahtarı'!$C$2:$C$121&lt;&gt;"")*(MID($D417,'Cevap Anahtarı'!$A$2:$A$121,1)='Cevap Anahtarı'!$C$2:$C$121)))</f>
        <v/>
      </c>
      <c r="L417" s="14">
        <f>IF($B417="","",SUMPRODUCT(('Cevap Anahtarı'!$B$2:$B$121=K$2)*('Cevap Anahtarı'!$C$2:$C$121&lt;&gt;"")*(MID($D417,'Cevap Anahtarı'!$A$2:$A$121,1)&lt;&gt;"")*ISNUMBER(FIND(UPPER(MID($D417,'Cevap Anahtarı'!$A$2:$A$121,1)),"ABCDE"))*(MID($D417,'Cevap Anahtarı'!$A$2:$A$121,1)&lt;&gt;'Cevap Anahtarı'!$C$2:$C$121)))</f>
        <v/>
      </c>
      <c r="M417" s="15">
        <f>IF($B417="","",ROUND(K417-IF(Ayarlar!$B$6&gt;0,L417/Ayarlar!$B$6,0),2))</f>
        <v/>
      </c>
      <c r="N417" s="14">
        <f>IF($B417="","",SUMPRODUCT(('Cevap Anahtarı'!$B$2:$B$121=N$2)*('Cevap Anahtarı'!$C$2:$C$121&lt;&gt;"")*(MID($D417,'Cevap Anahtarı'!$A$2:$A$121,1)='Cevap Anahtarı'!$C$2:$C$121)))</f>
        <v/>
      </c>
      <c r="O417" s="14">
        <f>IF($B417="","",SUMPRODUCT(('Cevap Anahtarı'!$B$2:$B$121=N$2)*('Cevap Anahtarı'!$C$2:$C$121&lt;&gt;"")*(MID($D417,'Cevap Anahtarı'!$A$2:$A$121,1)&lt;&gt;"")*ISNUMBER(FIND(UPPER(MID($D417,'Cevap Anahtarı'!$A$2:$A$121,1)),"ABCDE"))*(MID($D417,'Cevap Anahtarı'!$A$2:$A$121,1)&lt;&gt;'Cevap Anahtarı'!$C$2:$C$121)))</f>
        <v/>
      </c>
      <c r="P417" s="15">
        <f>IF($B417="","",ROUND(N417-IF(Ayarlar!$B$6&gt;0,O417/Ayarlar!$B$6,0),2))</f>
        <v/>
      </c>
      <c r="Q417" s="14">
        <f>IF($B417="","",SUMPRODUCT(('Cevap Anahtarı'!$B$2:$B$121=Q$2)*('Cevap Anahtarı'!$C$2:$C$121&lt;&gt;"")*(MID($D417,'Cevap Anahtarı'!$A$2:$A$121,1)='Cevap Anahtarı'!$C$2:$C$121)))</f>
        <v/>
      </c>
      <c r="R417" s="14">
        <f>IF($B417="","",SUMPRODUCT(('Cevap Anahtarı'!$B$2:$B$121=Q$2)*('Cevap Anahtarı'!$C$2:$C$121&lt;&gt;"")*(MID($D417,'Cevap Anahtarı'!$A$2:$A$121,1)&lt;&gt;"")*ISNUMBER(FIND(UPPER(MID($D417,'Cevap Anahtarı'!$A$2:$A$121,1)),"ABCDE"))*(MID($D417,'Cevap Anahtarı'!$A$2:$A$121,1)&lt;&gt;'Cevap Anahtarı'!$C$2:$C$121)))</f>
        <v/>
      </c>
      <c r="S417" s="15">
        <f>IF($B417="","",ROUND(Q417-IF(Ayarlar!$B$6&gt;0,R417/Ayarlar!$B$6,0),2))</f>
        <v/>
      </c>
      <c r="T417" s="14">
        <f>IF($B417="","",SUMPRODUCT(('Cevap Anahtarı'!$B$2:$B$121=T$2)*('Cevap Anahtarı'!$C$2:$C$121&lt;&gt;"")*(MID($D417,'Cevap Anahtarı'!$A$2:$A$121,1)='Cevap Anahtarı'!$C$2:$C$121)))</f>
        <v/>
      </c>
      <c r="U417" s="14">
        <f>IF($B417="","",SUMPRODUCT(('Cevap Anahtarı'!$B$2:$B$121=T$2)*('Cevap Anahtarı'!$C$2:$C$121&lt;&gt;"")*(MID($D417,'Cevap Anahtarı'!$A$2:$A$121,1)&lt;&gt;"")*ISNUMBER(FIND(UPPER(MID($D417,'Cevap Anahtarı'!$A$2:$A$121,1)),"ABCDE"))*(MID($D417,'Cevap Anahtarı'!$A$2:$A$121,1)&lt;&gt;'Cevap Anahtarı'!$C$2:$C$121)))</f>
        <v/>
      </c>
      <c r="V417" s="15">
        <f>IF($B417="","",ROUND(T417-IF(Ayarlar!$B$6&gt;0,U417/Ayarlar!$B$6,0),2))</f>
        <v/>
      </c>
      <c r="W417" s="15">
        <f>IF($B417="","",G417+J417+M417+P417+S417+V417)</f>
        <v/>
      </c>
      <c r="X417" s="14">
        <f>IF($B417="","",RANK(W417,$W$4:$W$503))</f>
        <v/>
      </c>
    </row>
    <row r="418">
      <c r="E418" s="14">
        <f>IF($B418="","",SUMPRODUCT(('Cevap Anahtarı'!$B$2:$B$121=E$2)*('Cevap Anahtarı'!$C$2:$C$121&lt;&gt;"")*(MID($D418,'Cevap Anahtarı'!$A$2:$A$121,1)='Cevap Anahtarı'!$C$2:$C$121)))</f>
        <v/>
      </c>
      <c r="F418" s="14">
        <f>IF($B418="","",SUMPRODUCT(('Cevap Anahtarı'!$B$2:$B$121=E$2)*('Cevap Anahtarı'!$C$2:$C$121&lt;&gt;"")*(MID($D418,'Cevap Anahtarı'!$A$2:$A$121,1)&lt;&gt;"")*ISNUMBER(FIND(UPPER(MID($D418,'Cevap Anahtarı'!$A$2:$A$121,1)),"ABCDE"))*(MID($D418,'Cevap Anahtarı'!$A$2:$A$121,1)&lt;&gt;'Cevap Anahtarı'!$C$2:$C$121)))</f>
        <v/>
      </c>
      <c r="G418" s="15">
        <f>IF($B418="","",ROUND(E418-IF(Ayarlar!$B$6&gt;0,F418/Ayarlar!$B$6,0),2))</f>
        <v/>
      </c>
      <c r="H418" s="14">
        <f>IF($B418="","",SUMPRODUCT(('Cevap Anahtarı'!$B$2:$B$121=H$2)*('Cevap Anahtarı'!$C$2:$C$121&lt;&gt;"")*(MID($D418,'Cevap Anahtarı'!$A$2:$A$121,1)='Cevap Anahtarı'!$C$2:$C$121)))</f>
        <v/>
      </c>
      <c r="I418" s="14">
        <f>IF($B418="","",SUMPRODUCT(('Cevap Anahtarı'!$B$2:$B$121=H$2)*('Cevap Anahtarı'!$C$2:$C$121&lt;&gt;"")*(MID($D418,'Cevap Anahtarı'!$A$2:$A$121,1)&lt;&gt;"")*ISNUMBER(FIND(UPPER(MID($D418,'Cevap Anahtarı'!$A$2:$A$121,1)),"ABCDE"))*(MID($D418,'Cevap Anahtarı'!$A$2:$A$121,1)&lt;&gt;'Cevap Anahtarı'!$C$2:$C$121)))</f>
        <v/>
      </c>
      <c r="J418" s="15">
        <f>IF($B418="","",ROUND(H418-IF(Ayarlar!$B$6&gt;0,I418/Ayarlar!$B$6,0),2))</f>
        <v/>
      </c>
      <c r="K418" s="14">
        <f>IF($B418="","",SUMPRODUCT(('Cevap Anahtarı'!$B$2:$B$121=K$2)*('Cevap Anahtarı'!$C$2:$C$121&lt;&gt;"")*(MID($D418,'Cevap Anahtarı'!$A$2:$A$121,1)='Cevap Anahtarı'!$C$2:$C$121)))</f>
        <v/>
      </c>
      <c r="L418" s="14">
        <f>IF($B418="","",SUMPRODUCT(('Cevap Anahtarı'!$B$2:$B$121=K$2)*('Cevap Anahtarı'!$C$2:$C$121&lt;&gt;"")*(MID($D418,'Cevap Anahtarı'!$A$2:$A$121,1)&lt;&gt;"")*ISNUMBER(FIND(UPPER(MID($D418,'Cevap Anahtarı'!$A$2:$A$121,1)),"ABCDE"))*(MID($D418,'Cevap Anahtarı'!$A$2:$A$121,1)&lt;&gt;'Cevap Anahtarı'!$C$2:$C$121)))</f>
        <v/>
      </c>
      <c r="M418" s="15">
        <f>IF($B418="","",ROUND(K418-IF(Ayarlar!$B$6&gt;0,L418/Ayarlar!$B$6,0),2))</f>
        <v/>
      </c>
      <c r="N418" s="14">
        <f>IF($B418="","",SUMPRODUCT(('Cevap Anahtarı'!$B$2:$B$121=N$2)*('Cevap Anahtarı'!$C$2:$C$121&lt;&gt;"")*(MID($D418,'Cevap Anahtarı'!$A$2:$A$121,1)='Cevap Anahtarı'!$C$2:$C$121)))</f>
        <v/>
      </c>
      <c r="O418" s="14">
        <f>IF($B418="","",SUMPRODUCT(('Cevap Anahtarı'!$B$2:$B$121=N$2)*('Cevap Anahtarı'!$C$2:$C$121&lt;&gt;"")*(MID($D418,'Cevap Anahtarı'!$A$2:$A$121,1)&lt;&gt;"")*ISNUMBER(FIND(UPPER(MID($D418,'Cevap Anahtarı'!$A$2:$A$121,1)),"ABCDE"))*(MID($D418,'Cevap Anahtarı'!$A$2:$A$121,1)&lt;&gt;'Cevap Anahtarı'!$C$2:$C$121)))</f>
        <v/>
      </c>
      <c r="P418" s="15">
        <f>IF($B418="","",ROUND(N418-IF(Ayarlar!$B$6&gt;0,O418/Ayarlar!$B$6,0),2))</f>
        <v/>
      </c>
      <c r="Q418" s="14">
        <f>IF($B418="","",SUMPRODUCT(('Cevap Anahtarı'!$B$2:$B$121=Q$2)*('Cevap Anahtarı'!$C$2:$C$121&lt;&gt;"")*(MID($D418,'Cevap Anahtarı'!$A$2:$A$121,1)='Cevap Anahtarı'!$C$2:$C$121)))</f>
        <v/>
      </c>
      <c r="R418" s="14">
        <f>IF($B418="","",SUMPRODUCT(('Cevap Anahtarı'!$B$2:$B$121=Q$2)*('Cevap Anahtarı'!$C$2:$C$121&lt;&gt;"")*(MID($D418,'Cevap Anahtarı'!$A$2:$A$121,1)&lt;&gt;"")*ISNUMBER(FIND(UPPER(MID($D418,'Cevap Anahtarı'!$A$2:$A$121,1)),"ABCDE"))*(MID($D418,'Cevap Anahtarı'!$A$2:$A$121,1)&lt;&gt;'Cevap Anahtarı'!$C$2:$C$121)))</f>
        <v/>
      </c>
      <c r="S418" s="15">
        <f>IF($B418="","",ROUND(Q418-IF(Ayarlar!$B$6&gt;0,R418/Ayarlar!$B$6,0),2))</f>
        <v/>
      </c>
      <c r="T418" s="14">
        <f>IF($B418="","",SUMPRODUCT(('Cevap Anahtarı'!$B$2:$B$121=T$2)*('Cevap Anahtarı'!$C$2:$C$121&lt;&gt;"")*(MID($D418,'Cevap Anahtarı'!$A$2:$A$121,1)='Cevap Anahtarı'!$C$2:$C$121)))</f>
        <v/>
      </c>
      <c r="U418" s="14">
        <f>IF($B418="","",SUMPRODUCT(('Cevap Anahtarı'!$B$2:$B$121=T$2)*('Cevap Anahtarı'!$C$2:$C$121&lt;&gt;"")*(MID($D418,'Cevap Anahtarı'!$A$2:$A$121,1)&lt;&gt;"")*ISNUMBER(FIND(UPPER(MID($D418,'Cevap Anahtarı'!$A$2:$A$121,1)),"ABCDE"))*(MID($D418,'Cevap Anahtarı'!$A$2:$A$121,1)&lt;&gt;'Cevap Anahtarı'!$C$2:$C$121)))</f>
        <v/>
      </c>
      <c r="V418" s="15">
        <f>IF($B418="","",ROUND(T418-IF(Ayarlar!$B$6&gt;0,U418/Ayarlar!$B$6,0),2))</f>
        <v/>
      </c>
      <c r="W418" s="15">
        <f>IF($B418="","",G418+J418+M418+P418+S418+V418)</f>
        <v/>
      </c>
      <c r="X418" s="14">
        <f>IF($B418="","",RANK(W418,$W$4:$W$503))</f>
        <v/>
      </c>
    </row>
    <row r="419">
      <c r="E419" s="14">
        <f>IF($B419="","",SUMPRODUCT(('Cevap Anahtarı'!$B$2:$B$121=E$2)*('Cevap Anahtarı'!$C$2:$C$121&lt;&gt;"")*(MID($D419,'Cevap Anahtarı'!$A$2:$A$121,1)='Cevap Anahtarı'!$C$2:$C$121)))</f>
        <v/>
      </c>
      <c r="F419" s="14">
        <f>IF($B419="","",SUMPRODUCT(('Cevap Anahtarı'!$B$2:$B$121=E$2)*('Cevap Anahtarı'!$C$2:$C$121&lt;&gt;"")*(MID($D419,'Cevap Anahtarı'!$A$2:$A$121,1)&lt;&gt;"")*ISNUMBER(FIND(UPPER(MID($D419,'Cevap Anahtarı'!$A$2:$A$121,1)),"ABCDE"))*(MID($D419,'Cevap Anahtarı'!$A$2:$A$121,1)&lt;&gt;'Cevap Anahtarı'!$C$2:$C$121)))</f>
        <v/>
      </c>
      <c r="G419" s="15">
        <f>IF($B419="","",ROUND(E419-IF(Ayarlar!$B$6&gt;0,F419/Ayarlar!$B$6,0),2))</f>
        <v/>
      </c>
      <c r="H419" s="14">
        <f>IF($B419="","",SUMPRODUCT(('Cevap Anahtarı'!$B$2:$B$121=H$2)*('Cevap Anahtarı'!$C$2:$C$121&lt;&gt;"")*(MID($D419,'Cevap Anahtarı'!$A$2:$A$121,1)='Cevap Anahtarı'!$C$2:$C$121)))</f>
        <v/>
      </c>
      <c r="I419" s="14">
        <f>IF($B419="","",SUMPRODUCT(('Cevap Anahtarı'!$B$2:$B$121=H$2)*('Cevap Anahtarı'!$C$2:$C$121&lt;&gt;"")*(MID($D419,'Cevap Anahtarı'!$A$2:$A$121,1)&lt;&gt;"")*ISNUMBER(FIND(UPPER(MID($D419,'Cevap Anahtarı'!$A$2:$A$121,1)),"ABCDE"))*(MID($D419,'Cevap Anahtarı'!$A$2:$A$121,1)&lt;&gt;'Cevap Anahtarı'!$C$2:$C$121)))</f>
        <v/>
      </c>
      <c r="J419" s="15">
        <f>IF($B419="","",ROUND(H419-IF(Ayarlar!$B$6&gt;0,I419/Ayarlar!$B$6,0),2))</f>
        <v/>
      </c>
      <c r="K419" s="14">
        <f>IF($B419="","",SUMPRODUCT(('Cevap Anahtarı'!$B$2:$B$121=K$2)*('Cevap Anahtarı'!$C$2:$C$121&lt;&gt;"")*(MID($D419,'Cevap Anahtarı'!$A$2:$A$121,1)='Cevap Anahtarı'!$C$2:$C$121)))</f>
        <v/>
      </c>
      <c r="L419" s="14">
        <f>IF($B419="","",SUMPRODUCT(('Cevap Anahtarı'!$B$2:$B$121=K$2)*('Cevap Anahtarı'!$C$2:$C$121&lt;&gt;"")*(MID($D419,'Cevap Anahtarı'!$A$2:$A$121,1)&lt;&gt;"")*ISNUMBER(FIND(UPPER(MID($D419,'Cevap Anahtarı'!$A$2:$A$121,1)),"ABCDE"))*(MID($D419,'Cevap Anahtarı'!$A$2:$A$121,1)&lt;&gt;'Cevap Anahtarı'!$C$2:$C$121)))</f>
        <v/>
      </c>
      <c r="M419" s="15">
        <f>IF($B419="","",ROUND(K419-IF(Ayarlar!$B$6&gt;0,L419/Ayarlar!$B$6,0),2))</f>
        <v/>
      </c>
      <c r="N419" s="14">
        <f>IF($B419="","",SUMPRODUCT(('Cevap Anahtarı'!$B$2:$B$121=N$2)*('Cevap Anahtarı'!$C$2:$C$121&lt;&gt;"")*(MID($D419,'Cevap Anahtarı'!$A$2:$A$121,1)='Cevap Anahtarı'!$C$2:$C$121)))</f>
        <v/>
      </c>
      <c r="O419" s="14">
        <f>IF($B419="","",SUMPRODUCT(('Cevap Anahtarı'!$B$2:$B$121=N$2)*('Cevap Anahtarı'!$C$2:$C$121&lt;&gt;"")*(MID($D419,'Cevap Anahtarı'!$A$2:$A$121,1)&lt;&gt;"")*ISNUMBER(FIND(UPPER(MID($D419,'Cevap Anahtarı'!$A$2:$A$121,1)),"ABCDE"))*(MID($D419,'Cevap Anahtarı'!$A$2:$A$121,1)&lt;&gt;'Cevap Anahtarı'!$C$2:$C$121)))</f>
        <v/>
      </c>
      <c r="P419" s="15">
        <f>IF($B419="","",ROUND(N419-IF(Ayarlar!$B$6&gt;0,O419/Ayarlar!$B$6,0),2))</f>
        <v/>
      </c>
      <c r="Q419" s="14">
        <f>IF($B419="","",SUMPRODUCT(('Cevap Anahtarı'!$B$2:$B$121=Q$2)*('Cevap Anahtarı'!$C$2:$C$121&lt;&gt;"")*(MID($D419,'Cevap Anahtarı'!$A$2:$A$121,1)='Cevap Anahtarı'!$C$2:$C$121)))</f>
        <v/>
      </c>
      <c r="R419" s="14">
        <f>IF($B419="","",SUMPRODUCT(('Cevap Anahtarı'!$B$2:$B$121=Q$2)*('Cevap Anahtarı'!$C$2:$C$121&lt;&gt;"")*(MID($D419,'Cevap Anahtarı'!$A$2:$A$121,1)&lt;&gt;"")*ISNUMBER(FIND(UPPER(MID($D419,'Cevap Anahtarı'!$A$2:$A$121,1)),"ABCDE"))*(MID($D419,'Cevap Anahtarı'!$A$2:$A$121,1)&lt;&gt;'Cevap Anahtarı'!$C$2:$C$121)))</f>
        <v/>
      </c>
      <c r="S419" s="15">
        <f>IF($B419="","",ROUND(Q419-IF(Ayarlar!$B$6&gt;0,R419/Ayarlar!$B$6,0),2))</f>
        <v/>
      </c>
      <c r="T419" s="14">
        <f>IF($B419="","",SUMPRODUCT(('Cevap Anahtarı'!$B$2:$B$121=T$2)*('Cevap Anahtarı'!$C$2:$C$121&lt;&gt;"")*(MID($D419,'Cevap Anahtarı'!$A$2:$A$121,1)='Cevap Anahtarı'!$C$2:$C$121)))</f>
        <v/>
      </c>
      <c r="U419" s="14">
        <f>IF($B419="","",SUMPRODUCT(('Cevap Anahtarı'!$B$2:$B$121=T$2)*('Cevap Anahtarı'!$C$2:$C$121&lt;&gt;"")*(MID($D419,'Cevap Anahtarı'!$A$2:$A$121,1)&lt;&gt;"")*ISNUMBER(FIND(UPPER(MID($D419,'Cevap Anahtarı'!$A$2:$A$121,1)),"ABCDE"))*(MID($D419,'Cevap Anahtarı'!$A$2:$A$121,1)&lt;&gt;'Cevap Anahtarı'!$C$2:$C$121)))</f>
        <v/>
      </c>
      <c r="V419" s="15">
        <f>IF($B419="","",ROUND(T419-IF(Ayarlar!$B$6&gt;0,U419/Ayarlar!$B$6,0),2))</f>
        <v/>
      </c>
      <c r="W419" s="15">
        <f>IF($B419="","",G419+J419+M419+P419+S419+V419)</f>
        <v/>
      </c>
      <c r="X419" s="14">
        <f>IF($B419="","",RANK(W419,$W$4:$W$503))</f>
        <v/>
      </c>
    </row>
    <row r="420">
      <c r="E420" s="14">
        <f>IF($B420="","",SUMPRODUCT(('Cevap Anahtarı'!$B$2:$B$121=E$2)*('Cevap Anahtarı'!$C$2:$C$121&lt;&gt;"")*(MID($D420,'Cevap Anahtarı'!$A$2:$A$121,1)='Cevap Anahtarı'!$C$2:$C$121)))</f>
        <v/>
      </c>
      <c r="F420" s="14">
        <f>IF($B420="","",SUMPRODUCT(('Cevap Anahtarı'!$B$2:$B$121=E$2)*('Cevap Anahtarı'!$C$2:$C$121&lt;&gt;"")*(MID($D420,'Cevap Anahtarı'!$A$2:$A$121,1)&lt;&gt;"")*ISNUMBER(FIND(UPPER(MID($D420,'Cevap Anahtarı'!$A$2:$A$121,1)),"ABCDE"))*(MID($D420,'Cevap Anahtarı'!$A$2:$A$121,1)&lt;&gt;'Cevap Anahtarı'!$C$2:$C$121)))</f>
        <v/>
      </c>
      <c r="G420" s="15">
        <f>IF($B420="","",ROUND(E420-IF(Ayarlar!$B$6&gt;0,F420/Ayarlar!$B$6,0),2))</f>
        <v/>
      </c>
      <c r="H420" s="14">
        <f>IF($B420="","",SUMPRODUCT(('Cevap Anahtarı'!$B$2:$B$121=H$2)*('Cevap Anahtarı'!$C$2:$C$121&lt;&gt;"")*(MID($D420,'Cevap Anahtarı'!$A$2:$A$121,1)='Cevap Anahtarı'!$C$2:$C$121)))</f>
        <v/>
      </c>
      <c r="I420" s="14">
        <f>IF($B420="","",SUMPRODUCT(('Cevap Anahtarı'!$B$2:$B$121=H$2)*('Cevap Anahtarı'!$C$2:$C$121&lt;&gt;"")*(MID($D420,'Cevap Anahtarı'!$A$2:$A$121,1)&lt;&gt;"")*ISNUMBER(FIND(UPPER(MID($D420,'Cevap Anahtarı'!$A$2:$A$121,1)),"ABCDE"))*(MID($D420,'Cevap Anahtarı'!$A$2:$A$121,1)&lt;&gt;'Cevap Anahtarı'!$C$2:$C$121)))</f>
        <v/>
      </c>
      <c r="J420" s="15">
        <f>IF($B420="","",ROUND(H420-IF(Ayarlar!$B$6&gt;0,I420/Ayarlar!$B$6,0),2))</f>
        <v/>
      </c>
      <c r="K420" s="14">
        <f>IF($B420="","",SUMPRODUCT(('Cevap Anahtarı'!$B$2:$B$121=K$2)*('Cevap Anahtarı'!$C$2:$C$121&lt;&gt;"")*(MID($D420,'Cevap Anahtarı'!$A$2:$A$121,1)='Cevap Anahtarı'!$C$2:$C$121)))</f>
        <v/>
      </c>
      <c r="L420" s="14">
        <f>IF($B420="","",SUMPRODUCT(('Cevap Anahtarı'!$B$2:$B$121=K$2)*('Cevap Anahtarı'!$C$2:$C$121&lt;&gt;"")*(MID($D420,'Cevap Anahtarı'!$A$2:$A$121,1)&lt;&gt;"")*ISNUMBER(FIND(UPPER(MID($D420,'Cevap Anahtarı'!$A$2:$A$121,1)),"ABCDE"))*(MID($D420,'Cevap Anahtarı'!$A$2:$A$121,1)&lt;&gt;'Cevap Anahtarı'!$C$2:$C$121)))</f>
        <v/>
      </c>
      <c r="M420" s="15">
        <f>IF($B420="","",ROUND(K420-IF(Ayarlar!$B$6&gt;0,L420/Ayarlar!$B$6,0),2))</f>
        <v/>
      </c>
      <c r="N420" s="14">
        <f>IF($B420="","",SUMPRODUCT(('Cevap Anahtarı'!$B$2:$B$121=N$2)*('Cevap Anahtarı'!$C$2:$C$121&lt;&gt;"")*(MID($D420,'Cevap Anahtarı'!$A$2:$A$121,1)='Cevap Anahtarı'!$C$2:$C$121)))</f>
        <v/>
      </c>
      <c r="O420" s="14">
        <f>IF($B420="","",SUMPRODUCT(('Cevap Anahtarı'!$B$2:$B$121=N$2)*('Cevap Anahtarı'!$C$2:$C$121&lt;&gt;"")*(MID($D420,'Cevap Anahtarı'!$A$2:$A$121,1)&lt;&gt;"")*ISNUMBER(FIND(UPPER(MID($D420,'Cevap Anahtarı'!$A$2:$A$121,1)),"ABCDE"))*(MID($D420,'Cevap Anahtarı'!$A$2:$A$121,1)&lt;&gt;'Cevap Anahtarı'!$C$2:$C$121)))</f>
        <v/>
      </c>
      <c r="P420" s="15">
        <f>IF($B420="","",ROUND(N420-IF(Ayarlar!$B$6&gt;0,O420/Ayarlar!$B$6,0),2))</f>
        <v/>
      </c>
      <c r="Q420" s="14">
        <f>IF($B420="","",SUMPRODUCT(('Cevap Anahtarı'!$B$2:$B$121=Q$2)*('Cevap Anahtarı'!$C$2:$C$121&lt;&gt;"")*(MID($D420,'Cevap Anahtarı'!$A$2:$A$121,1)='Cevap Anahtarı'!$C$2:$C$121)))</f>
        <v/>
      </c>
      <c r="R420" s="14">
        <f>IF($B420="","",SUMPRODUCT(('Cevap Anahtarı'!$B$2:$B$121=Q$2)*('Cevap Anahtarı'!$C$2:$C$121&lt;&gt;"")*(MID($D420,'Cevap Anahtarı'!$A$2:$A$121,1)&lt;&gt;"")*ISNUMBER(FIND(UPPER(MID($D420,'Cevap Anahtarı'!$A$2:$A$121,1)),"ABCDE"))*(MID($D420,'Cevap Anahtarı'!$A$2:$A$121,1)&lt;&gt;'Cevap Anahtarı'!$C$2:$C$121)))</f>
        <v/>
      </c>
      <c r="S420" s="15">
        <f>IF($B420="","",ROUND(Q420-IF(Ayarlar!$B$6&gt;0,R420/Ayarlar!$B$6,0),2))</f>
        <v/>
      </c>
      <c r="T420" s="14">
        <f>IF($B420="","",SUMPRODUCT(('Cevap Anahtarı'!$B$2:$B$121=T$2)*('Cevap Anahtarı'!$C$2:$C$121&lt;&gt;"")*(MID($D420,'Cevap Anahtarı'!$A$2:$A$121,1)='Cevap Anahtarı'!$C$2:$C$121)))</f>
        <v/>
      </c>
      <c r="U420" s="14">
        <f>IF($B420="","",SUMPRODUCT(('Cevap Anahtarı'!$B$2:$B$121=T$2)*('Cevap Anahtarı'!$C$2:$C$121&lt;&gt;"")*(MID($D420,'Cevap Anahtarı'!$A$2:$A$121,1)&lt;&gt;"")*ISNUMBER(FIND(UPPER(MID($D420,'Cevap Anahtarı'!$A$2:$A$121,1)),"ABCDE"))*(MID($D420,'Cevap Anahtarı'!$A$2:$A$121,1)&lt;&gt;'Cevap Anahtarı'!$C$2:$C$121)))</f>
        <v/>
      </c>
      <c r="V420" s="15">
        <f>IF($B420="","",ROUND(T420-IF(Ayarlar!$B$6&gt;0,U420/Ayarlar!$B$6,0),2))</f>
        <v/>
      </c>
      <c r="W420" s="15">
        <f>IF($B420="","",G420+J420+M420+P420+S420+V420)</f>
        <v/>
      </c>
      <c r="X420" s="14">
        <f>IF($B420="","",RANK(W420,$W$4:$W$503))</f>
        <v/>
      </c>
    </row>
    <row r="421">
      <c r="E421" s="14">
        <f>IF($B421="","",SUMPRODUCT(('Cevap Anahtarı'!$B$2:$B$121=E$2)*('Cevap Anahtarı'!$C$2:$C$121&lt;&gt;"")*(MID($D421,'Cevap Anahtarı'!$A$2:$A$121,1)='Cevap Anahtarı'!$C$2:$C$121)))</f>
        <v/>
      </c>
      <c r="F421" s="14">
        <f>IF($B421="","",SUMPRODUCT(('Cevap Anahtarı'!$B$2:$B$121=E$2)*('Cevap Anahtarı'!$C$2:$C$121&lt;&gt;"")*(MID($D421,'Cevap Anahtarı'!$A$2:$A$121,1)&lt;&gt;"")*ISNUMBER(FIND(UPPER(MID($D421,'Cevap Anahtarı'!$A$2:$A$121,1)),"ABCDE"))*(MID($D421,'Cevap Anahtarı'!$A$2:$A$121,1)&lt;&gt;'Cevap Anahtarı'!$C$2:$C$121)))</f>
        <v/>
      </c>
      <c r="G421" s="15">
        <f>IF($B421="","",ROUND(E421-IF(Ayarlar!$B$6&gt;0,F421/Ayarlar!$B$6,0),2))</f>
        <v/>
      </c>
      <c r="H421" s="14">
        <f>IF($B421="","",SUMPRODUCT(('Cevap Anahtarı'!$B$2:$B$121=H$2)*('Cevap Anahtarı'!$C$2:$C$121&lt;&gt;"")*(MID($D421,'Cevap Anahtarı'!$A$2:$A$121,1)='Cevap Anahtarı'!$C$2:$C$121)))</f>
        <v/>
      </c>
      <c r="I421" s="14">
        <f>IF($B421="","",SUMPRODUCT(('Cevap Anahtarı'!$B$2:$B$121=H$2)*('Cevap Anahtarı'!$C$2:$C$121&lt;&gt;"")*(MID($D421,'Cevap Anahtarı'!$A$2:$A$121,1)&lt;&gt;"")*ISNUMBER(FIND(UPPER(MID($D421,'Cevap Anahtarı'!$A$2:$A$121,1)),"ABCDE"))*(MID($D421,'Cevap Anahtarı'!$A$2:$A$121,1)&lt;&gt;'Cevap Anahtarı'!$C$2:$C$121)))</f>
        <v/>
      </c>
      <c r="J421" s="15">
        <f>IF($B421="","",ROUND(H421-IF(Ayarlar!$B$6&gt;0,I421/Ayarlar!$B$6,0),2))</f>
        <v/>
      </c>
      <c r="K421" s="14">
        <f>IF($B421="","",SUMPRODUCT(('Cevap Anahtarı'!$B$2:$B$121=K$2)*('Cevap Anahtarı'!$C$2:$C$121&lt;&gt;"")*(MID($D421,'Cevap Anahtarı'!$A$2:$A$121,1)='Cevap Anahtarı'!$C$2:$C$121)))</f>
        <v/>
      </c>
      <c r="L421" s="14">
        <f>IF($B421="","",SUMPRODUCT(('Cevap Anahtarı'!$B$2:$B$121=K$2)*('Cevap Anahtarı'!$C$2:$C$121&lt;&gt;"")*(MID($D421,'Cevap Anahtarı'!$A$2:$A$121,1)&lt;&gt;"")*ISNUMBER(FIND(UPPER(MID($D421,'Cevap Anahtarı'!$A$2:$A$121,1)),"ABCDE"))*(MID($D421,'Cevap Anahtarı'!$A$2:$A$121,1)&lt;&gt;'Cevap Anahtarı'!$C$2:$C$121)))</f>
        <v/>
      </c>
      <c r="M421" s="15">
        <f>IF($B421="","",ROUND(K421-IF(Ayarlar!$B$6&gt;0,L421/Ayarlar!$B$6,0),2))</f>
        <v/>
      </c>
      <c r="N421" s="14">
        <f>IF($B421="","",SUMPRODUCT(('Cevap Anahtarı'!$B$2:$B$121=N$2)*('Cevap Anahtarı'!$C$2:$C$121&lt;&gt;"")*(MID($D421,'Cevap Anahtarı'!$A$2:$A$121,1)='Cevap Anahtarı'!$C$2:$C$121)))</f>
        <v/>
      </c>
      <c r="O421" s="14">
        <f>IF($B421="","",SUMPRODUCT(('Cevap Anahtarı'!$B$2:$B$121=N$2)*('Cevap Anahtarı'!$C$2:$C$121&lt;&gt;"")*(MID($D421,'Cevap Anahtarı'!$A$2:$A$121,1)&lt;&gt;"")*ISNUMBER(FIND(UPPER(MID($D421,'Cevap Anahtarı'!$A$2:$A$121,1)),"ABCDE"))*(MID($D421,'Cevap Anahtarı'!$A$2:$A$121,1)&lt;&gt;'Cevap Anahtarı'!$C$2:$C$121)))</f>
        <v/>
      </c>
      <c r="P421" s="15">
        <f>IF($B421="","",ROUND(N421-IF(Ayarlar!$B$6&gt;0,O421/Ayarlar!$B$6,0),2))</f>
        <v/>
      </c>
      <c r="Q421" s="14">
        <f>IF($B421="","",SUMPRODUCT(('Cevap Anahtarı'!$B$2:$B$121=Q$2)*('Cevap Anahtarı'!$C$2:$C$121&lt;&gt;"")*(MID($D421,'Cevap Anahtarı'!$A$2:$A$121,1)='Cevap Anahtarı'!$C$2:$C$121)))</f>
        <v/>
      </c>
      <c r="R421" s="14">
        <f>IF($B421="","",SUMPRODUCT(('Cevap Anahtarı'!$B$2:$B$121=Q$2)*('Cevap Anahtarı'!$C$2:$C$121&lt;&gt;"")*(MID($D421,'Cevap Anahtarı'!$A$2:$A$121,1)&lt;&gt;"")*ISNUMBER(FIND(UPPER(MID($D421,'Cevap Anahtarı'!$A$2:$A$121,1)),"ABCDE"))*(MID($D421,'Cevap Anahtarı'!$A$2:$A$121,1)&lt;&gt;'Cevap Anahtarı'!$C$2:$C$121)))</f>
        <v/>
      </c>
      <c r="S421" s="15">
        <f>IF($B421="","",ROUND(Q421-IF(Ayarlar!$B$6&gt;0,R421/Ayarlar!$B$6,0),2))</f>
        <v/>
      </c>
      <c r="T421" s="14">
        <f>IF($B421="","",SUMPRODUCT(('Cevap Anahtarı'!$B$2:$B$121=T$2)*('Cevap Anahtarı'!$C$2:$C$121&lt;&gt;"")*(MID($D421,'Cevap Anahtarı'!$A$2:$A$121,1)='Cevap Anahtarı'!$C$2:$C$121)))</f>
        <v/>
      </c>
      <c r="U421" s="14">
        <f>IF($B421="","",SUMPRODUCT(('Cevap Anahtarı'!$B$2:$B$121=T$2)*('Cevap Anahtarı'!$C$2:$C$121&lt;&gt;"")*(MID($D421,'Cevap Anahtarı'!$A$2:$A$121,1)&lt;&gt;"")*ISNUMBER(FIND(UPPER(MID($D421,'Cevap Anahtarı'!$A$2:$A$121,1)),"ABCDE"))*(MID($D421,'Cevap Anahtarı'!$A$2:$A$121,1)&lt;&gt;'Cevap Anahtarı'!$C$2:$C$121)))</f>
        <v/>
      </c>
      <c r="V421" s="15">
        <f>IF($B421="","",ROUND(T421-IF(Ayarlar!$B$6&gt;0,U421/Ayarlar!$B$6,0),2))</f>
        <v/>
      </c>
      <c r="W421" s="15">
        <f>IF($B421="","",G421+J421+M421+P421+S421+V421)</f>
        <v/>
      </c>
      <c r="X421" s="14">
        <f>IF($B421="","",RANK(W421,$W$4:$W$503))</f>
        <v/>
      </c>
    </row>
    <row r="422">
      <c r="E422" s="14">
        <f>IF($B422="","",SUMPRODUCT(('Cevap Anahtarı'!$B$2:$B$121=E$2)*('Cevap Anahtarı'!$C$2:$C$121&lt;&gt;"")*(MID($D422,'Cevap Anahtarı'!$A$2:$A$121,1)='Cevap Anahtarı'!$C$2:$C$121)))</f>
        <v/>
      </c>
      <c r="F422" s="14">
        <f>IF($B422="","",SUMPRODUCT(('Cevap Anahtarı'!$B$2:$B$121=E$2)*('Cevap Anahtarı'!$C$2:$C$121&lt;&gt;"")*(MID($D422,'Cevap Anahtarı'!$A$2:$A$121,1)&lt;&gt;"")*ISNUMBER(FIND(UPPER(MID($D422,'Cevap Anahtarı'!$A$2:$A$121,1)),"ABCDE"))*(MID($D422,'Cevap Anahtarı'!$A$2:$A$121,1)&lt;&gt;'Cevap Anahtarı'!$C$2:$C$121)))</f>
        <v/>
      </c>
      <c r="G422" s="15">
        <f>IF($B422="","",ROUND(E422-IF(Ayarlar!$B$6&gt;0,F422/Ayarlar!$B$6,0),2))</f>
        <v/>
      </c>
      <c r="H422" s="14">
        <f>IF($B422="","",SUMPRODUCT(('Cevap Anahtarı'!$B$2:$B$121=H$2)*('Cevap Anahtarı'!$C$2:$C$121&lt;&gt;"")*(MID($D422,'Cevap Anahtarı'!$A$2:$A$121,1)='Cevap Anahtarı'!$C$2:$C$121)))</f>
        <v/>
      </c>
      <c r="I422" s="14">
        <f>IF($B422="","",SUMPRODUCT(('Cevap Anahtarı'!$B$2:$B$121=H$2)*('Cevap Anahtarı'!$C$2:$C$121&lt;&gt;"")*(MID($D422,'Cevap Anahtarı'!$A$2:$A$121,1)&lt;&gt;"")*ISNUMBER(FIND(UPPER(MID($D422,'Cevap Anahtarı'!$A$2:$A$121,1)),"ABCDE"))*(MID($D422,'Cevap Anahtarı'!$A$2:$A$121,1)&lt;&gt;'Cevap Anahtarı'!$C$2:$C$121)))</f>
        <v/>
      </c>
      <c r="J422" s="15">
        <f>IF($B422="","",ROUND(H422-IF(Ayarlar!$B$6&gt;0,I422/Ayarlar!$B$6,0),2))</f>
        <v/>
      </c>
      <c r="K422" s="14">
        <f>IF($B422="","",SUMPRODUCT(('Cevap Anahtarı'!$B$2:$B$121=K$2)*('Cevap Anahtarı'!$C$2:$C$121&lt;&gt;"")*(MID($D422,'Cevap Anahtarı'!$A$2:$A$121,1)='Cevap Anahtarı'!$C$2:$C$121)))</f>
        <v/>
      </c>
      <c r="L422" s="14">
        <f>IF($B422="","",SUMPRODUCT(('Cevap Anahtarı'!$B$2:$B$121=K$2)*('Cevap Anahtarı'!$C$2:$C$121&lt;&gt;"")*(MID($D422,'Cevap Anahtarı'!$A$2:$A$121,1)&lt;&gt;"")*ISNUMBER(FIND(UPPER(MID($D422,'Cevap Anahtarı'!$A$2:$A$121,1)),"ABCDE"))*(MID($D422,'Cevap Anahtarı'!$A$2:$A$121,1)&lt;&gt;'Cevap Anahtarı'!$C$2:$C$121)))</f>
        <v/>
      </c>
      <c r="M422" s="15">
        <f>IF($B422="","",ROUND(K422-IF(Ayarlar!$B$6&gt;0,L422/Ayarlar!$B$6,0),2))</f>
        <v/>
      </c>
      <c r="N422" s="14">
        <f>IF($B422="","",SUMPRODUCT(('Cevap Anahtarı'!$B$2:$B$121=N$2)*('Cevap Anahtarı'!$C$2:$C$121&lt;&gt;"")*(MID($D422,'Cevap Anahtarı'!$A$2:$A$121,1)='Cevap Anahtarı'!$C$2:$C$121)))</f>
        <v/>
      </c>
      <c r="O422" s="14">
        <f>IF($B422="","",SUMPRODUCT(('Cevap Anahtarı'!$B$2:$B$121=N$2)*('Cevap Anahtarı'!$C$2:$C$121&lt;&gt;"")*(MID($D422,'Cevap Anahtarı'!$A$2:$A$121,1)&lt;&gt;"")*ISNUMBER(FIND(UPPER(MID($D422,'Cevap Anahtarı'!$A$2:$A$121,1)),"ABCDE"))*(MID($D422,'Cevap Anahtarı'!$A$2:$A$121,1)&lt;&gt;'Cevap Anahtarı'!$C$2:$C$121)))</f>
        <v/>
      </c>
      <c r="P422" s="15">
        <f>IF($B422="","",ROUND(N422-IF(Ayarlar!$B$6&gt;0,O422/Ayarlar!$B$6,0),2))</f>
        <v/>
      </c>
      <c r="Q422" s="14">
        <f>IF($B422="","",SUMPRODUCT(('Cevap Anahtarı'!$B$2:$B$121=Q$2)*('Cevap Anahtarı'!$C$2:$C$121&lt;&gt;"")*(MID($D422,'Cevap Anahtarı'!$A$2:$A$121,1)='Cevap Anahtarı'!$C$2:$C$121)))</f>
        <v/>
      </c>
      <c r="R422" s="14">
        <f>IF($B422="","",SUMPRODUCT(('Cevap Anahtarı'!$B$2:$B$121=Q$2)*('Cevap Anahtarı'!$C$2:$C$121&lt;&gt;"")*(MID($D422,'Cevap Anahtarı'!$A$2:$A$121,1)&lt;&gt;"")*ISNUMBER(FIND(UPPER(MID($D422,'Cevap Anahtarı'!$A$2:$A$121,1)),"ABCDE"))*(MID($D422,'Cevap Anahtarı'!$A$2:$A$121,1)&lt;&gt;'Cevap Anahtarı'!$C$2:$C$121)))</f>
        <v/>
      </c>
      <c r="S422" s="15">
        <f>IF($B422="","",ROUND(Q422-IF(Ayarlar!$B$6&gt;0,R422/Ayarlar!$B$6,0),2))</f>
        <v/>
      </c>
      <c r="T422" s="14">
        <f>IF($B422="","",SUMPRODUCT(('Cevap Anahtarı'!$B$2:$B$121=T$2)*('Cevap Anahtarı'!$C$2:$C$121&lt;&gt;"")*(MID($D422,'Cevap Anahtarı'!$A$2:$A$121,1)='Cevap Anahtarı'!$C$2:$C$121)))</f>
        <v/>
      </c>
      <c r="U422" s="14">
        <f>IF($B422="","",SUMPRODUCT(('Cevap Anahtarı'!$B$2:$B$121=T$2)*('Cevap Anahtarı'!$C$2:$C$121&lt;&gt;"")*(MID($D422,'Cevap Anahtarı'!$A$2:$A$121,1)&lt;&gt;"")*ISNUMBER(FIND(UPPER(MID($D422,'Cevap Anahtarı'!$A$2:$A$121,1)),"ABCDE"))*(MID($D422,'Cevap Anahtarı'!$A$2:$A$121,1)&lt;&gt;'Cevap Anahtarı'!$C$2:$C$121)))</f>
        <v/>
      </c>
      <c r="V422" s="15">
        <f>IF($B422="","",ROUND(T422-IF(Ayarlar!$B$6&gt;0,U422/Ayarlar!$B$6,0),2))</f>
        <v/>
      </c>
      <c r="W422" s="15">
        <f>IF($B422="","",G422+J422+M422+P422+S422+V422)</f>
        <v/>
      </c>
      <c r="X422" s="14">
        <f>IF($B422="","",RANK(W422,$W$4:$W$503))</f>
        <v/>
      </c>
    </row>
    <row r="423">
      <c r="E423" s="14">
        <f>IF($B423="","",SUMPRODUCT(('Cevap Anahtarı'!$B$2:$B$121=E$2)*('Cevap Anahtarı'!$C$2:$C$121&lt;&gt;"")*(MID($D423,'Cevap Anahtarı'!$A$2:$A$121,1)='Cevap Anahtarı'!$C$2:$C$121)))</f>
        <v/>
      </c>
      <c r="F423" s="14">
        <f>IF($B423="","",SUMPRODUCT(('Cevap Anahtarı'!$B$2:$B$121=E$2)*('Cevap Anahtarı'!$C$2:$C$121&lt;&gt;"")*(MID($D423,'Cevap Anahtarı'!$A$2:$A$121,1)&lt;&gt;"")*ISNUMBER(FIND(UPPER(MID($D423,'Cevap Anahtarı'!$A$2:$A$121,1)),"ABCDE"))*(MID($D423,'Cevap Anahtarı'!$A$2:$A$121,1)&lt;&gt;'Cevap Anahtarı'!$C$2:$C$121)))</f>
        <v/>
      </c>
      <c r="G423" s="15">
        <f>IF($B423="","",ROUND(E423-IF(Ayarlar!$B$6&gt;0,F423/Ayarlar!$B$6,0),2))</f>
        <v/>
      </c>
      <c r="H423" s="14">
        <f>IF($B423="","",SUMPRODUCT(('Cevap Anahtarı'!$B$2:$B$121=H$2)*('Cevap Anahtarı'!$C$2:$C$121&lt;&gt;"")*(MID($D423,'Cevap Anahtarı'!$A$2:$A$121,1)='Cevap Anahtarı'!$C$2:$C$121)))</f>
        <v/>
      </c>
      <c r="I423" s="14">
        <f>IF($B423="","",SUMPRODUCT(('Cevap Anahtarı'!$B$2:$B$121=H$2)*('Cevap Anahtarı'!$C$2:$C$121&lt;&gt;"")*(MID($D423,'Cevap Anahtarı'!$A$2:$A$121,1)&lt;&gt;"")*ISNUMBER(FIND(UPPER(MID($D423,'Cevap Anahtarı'!$A$2:$A$121,1)),"ABCDE"))*(MID($D423,'Cevap Anahtarı'!$A$2:$A$121,1)&lt;&gt;'Cevap Anahtarı'!$C$2:$C$121)))</f>
        <v/>
      </c>
      <c r="J423" s="15">
        <f>IF($B423="","",ROUND(H423-IF(Ayarlar!$B$6&gt;0,I423/Ayarlar!$B$6,0),2))</f>
        <v/>
      </c>
      <c r="K423" s="14">
        <f>IF($B423="","",SUMPRODUCT(('Cevap Anahtarı'!$B$2:$B$121=K$2)*('Cevap Anahtarı'!$C$2:$C$121&lt;&gt;"")*(MID($D423,'Cevap Anahtarı'!$A$2:$A$121,1)='Cevap Anahtarı'!$C$2:$C$121)))</f>
        <v/>
      </c>
      <c r="L423" s="14">
        <f>IF($B423="","",SUMPRODUCT(('Cevap Anahtarı'!$B$2:$B$121=K$2)*('Cevap Anahtarı'!$C$2:$C$121&lt;&gt;"")*(MID($D423,'Cevap Anahtarı'!$A$2:$A$121,1)&lt;&gt;"")*ISNUMBER(FIND(UPPER(MID($D423,'Cevap Anahtarı'!$A$2:$A$121,1)),"ABCDE"))*(MID($D423,'Cevap Anahtarı'!$A$2:$A$121,1)&lt;&gt;'Cevap Anahtarı'!$C$2:$C$121)))</f>
        <v/>
      </c>
      <c r="M423" s="15">
        <f>IF($B423="","",ROUND(K423-IF(Ayarlar!$B$6&gt;0,L423/Ayarlar!$B$6,0),2))</f>
        <v/>
      </c>
      <c r="N423" s="14">
        <f>IF($B423="","",SUMPRODUCT(('Cevap Anahtarı'!$B$2:$B$121=N$2)*('Cevap Anahtarı'!$C$2:$C$121&lt;&gt;"")*(MID($D423,'Cevap Anahtarı'!$A$2:$A$121,1)='Cevap Anahtarı'!$C$2:$C$121)))</f>
        <v/>
      </c>
      <c r="O423" s="14">
        <f>IF($B423="","",SUMPRODUCT(('Cevap Anahtarı'!$B$2:$B$121=N$2)*('Cevap Anahtarı'!$C$2:$C$121&lt;&gt;"")*(MID($D423,'Cevap Anahtarı'!$A$2:$A$121,1)&lt;&gt;"")*ISNUMBER(FIND(UPPER(MID($D423,'Cevap Anahtarı'!$A$2:$A$121,1)),"ABCDE"))*(MID($D423,'Cevap Anahtarı'!$A$2:$A$121,1)&lt;&gt;'Cevap Anahtarı'!$C$2:$C$121)))</f>
        <v/>
      </c>
      <c r="P423" s="15">
        <f>IF($B423="","",ROUND(N423-IF(Ayarlar!$B$6&gt;0,O423/Ayarlar!$B$6,0),2))</f>
        <v/>
      </c>
      <c r="Q423" s="14">
        <f>IF($B423="","",SUMPRODUCT(('Cevap Anahtarı'!$B$2:$B$121=Q$2)*('Cevap Anahtarı'!$C$2:$C$121&lt;&gt;"")*(MID($D423,'Cevap Anahtarı'!$A$2:$A$121,1)='Cevap Anahtarı'!$C$2:$C$121)))</f>
        <v/>
      </c>
      <c r="R423" s="14">
        <f>IF($B423="","",SUMPRODUCT(('Cevap Anahtarı'!$B$2:$B$121=Q$2)*('Cevap Anahtarı'!$C$2:$C$121&lt;&gt;"")*(MID($D423,'Cevap Anahtarı'!$A$2:$A$121,1)&lt;&gt;"")*ISNUMBER(FIND(UPPER(MID($D423,'Cevap Anahtarı'!$A$2:$A$121,1)),"ABCDE"))*(MID($D423,'Cevap Anahtarı'!$A$2:$A$121,1)&lt;&gt;'Cevap Anahtarı'!$C$2:$C$121)))</f>
        <v/>
      </c>
      <c r="S423" s="15">
        <f>IF($B423="","",ROUND(Q423-IF(Ayarlar!$B$6&gt;0,R423/Ayarlar!$B$6,0),2))</f>
        <v/>
      </c>
      <c r="T423" s="14">
        <f>IF($B423="","",SUMPRODUCT(('Cevap Anahtarı'!$B$2:$B$121=T$2)*('Cevap Anahtarı'!$C$2:$C$121&lt;&gt;"")*(MID($D423,'Cevap Anahtarı'!$A$2:$A$121,1)='Cevap Anahtarı'!$C$2:$C$121)))</f>
        <v/>
      </c>
      <c r="U423" s="14">
        <f>IF($B423="","",SUMPRODUCT(('Cevap Anahtarı'!$B$2:$B$121=T$2)*('Cevap Anahtarı'!$C$2:$C$121&lt;&gt;"")*(MID($D423,'Cevap Anahtarı'!$A$2:$A$121,1)&lt;&gt;"")*ISNUMBER(FIND(UPPER(MID($D423,'Cevap Anahtarı'!$A$2:$A$121,1)),"ABCDE"))*(MID($D423,'Cevap Anahtarı'!$A$2:$A$121,1)&lt;&gt;'Cevap Anahtarı'!$C$2:$C$121)))</f>
        <v/>
      </c>
      <c r="V423" s="15">
        <f>IF($B423="","",ROUND(T423-IF(Ayarlar!$B$6&gt;0,U423/Ayarlar!$B$6,0),2))</f>
        <v/>
      </c>
      <c r="W423" s="15">
        <f>IF($B423="","",G423+J423+M423+P423+S423+V423)</f>
        <v/>
      </c>
      <c r="X423" s="14">
        <f>IF($B423="","",RANK(W423,$W$4:$W$503))</f>
        <v/>
      </c>
    </row>
    <row r="424">
      <c r="E424" s="14">
        <f>IF($B424="","",SUMPRODUCT(('Cevap Anahtarı'!$B$2:$B$121=E$2)*('Cevap Anahtarı'!$C$2:$C$121&lt;&gt;"")*(MID($D424,'Cevap Anahtarı'!$A$2:$A$121,1)='Cevap Anahtarı'!$C$2:$C$121)))</f>
        <v/>
      </c>
      <c r="F424" s="14">
        <f>IF($B424="","",SUMPRODUCT(('Cevap Anahtarı'!$B$2:$B$121=E$2)*('Cevap Anahtarı'!$C$2:$C$121&lt;&gt;"")*(MID($D424,'Cevap Anahtarı'!$A$2:$A$121,1)&lt;&gt;"")*ISNUMBER(FIND(UPPER(MID($D424,'Cevap Anahtarı'!$A$2:$A$121,1)),"ABCDE"))*(MID($D424,'Cevap Anahtarı'!$A$2:$A$121,1)&lt;&gt;'Cevap Anahtarı'!$C$2:$C$121)))</f>
        <v/>
      </c>
      <c r="G424" s="15">
        <f>IF($B424="","",ROUND(E424-IF(Ayarlar!$B$6&gt;0,F424/Ayarlar!$B$6,0),2))</f>
        <v/>
      </c>
      <c r="H424" s="14">
        <f>IF($B424="","",SUMPRODUCT(('Cevap Anahtarı'!$B$2:$B$121=H$2)*('Cevap Anahtarı'!$C$2:$C$121&lt;&gt;"")*(MID($D424,'Cevap Anahtarı'!$A$2:$A$121,1)='Cevap Anahtarı'!$C$2:$C$121)))</f>
        <v/>
      </c>
      <c r="I424" s="14">
        <f>IF($B424="","",SUMPRODUCT(('Cevap Anahtarı'!$B$2:$B$121=H$2)*('Cevap Anahtarı'!$C$2:$C$121&lt;&gt;"")*(MID($D424,'Cevap Anahtarı'!$A$2:$A$121,1)&lt;&gt;"")*ISNUMBER(FIND(UPPER(MID($D424,'Cevap Anahtarı'!$A$2:$A$121,1)),"ABCDE"))*(MID($D424,'Cevap Anahtarı'!$A$2:$A$121,1)&lt;&gt;'Cevap Anahtarı'!$C$2:$C$121)))</f>
        <v/>
      </c>
      <c r="J424" s="15">
        <f>IF($B424="","",ROUND(H424-IF(Ayarlar!$B$6&gt;0,I424/Ayarlar!$B$6,0),2))</f>
        <v/>
      </c>
      <c r="K424" s="14">
        <f>IF($B424="","",SUMPRODUCT(('Cevap Anahtarı'!$B$2:$B$121=K$2)*('Cevap Anahtarı'!$C$2:$C$121&lt;&gt;"")*(MID($D424,'Cevap Anahtarı'!$A$2:$A$121,1)='Cevap Anahtarı'!$C$2:$C$121)))</f>
        <v/>
      </c>
      <c r="L424" s="14">
        <f>IF($B424="","",SUMPRODUCT(('Cevap Anahtarı'!$B$2:$B$121=K$2)*('Cevap Anahtarı'!$C$2:$C$121&lt;&gt;"")*(MID($D424,'Cevap Anahtarı'!$A$2:$A$121,1)&lt;&gt;"")*ISNUMBER(FIND(UPPER(MID($D424,'Cevap Anahtarı'!$A$2:$A$121,1)),"ABCDE"))*(MID($D424,'Cevap Anahtarı'!$A$2:$A$121,1)&lt;&gt;'Cevap Anahtarı'!$C$2:$C$121)))</f>
        <v/>
      </c>
      <c r="M424" s="15">
        <f>IF($B424="","",ROUND(K424-IF(Ayarlar!$B$6&gt;0,L424/Ayarlar!$B$6,0),2))</f>
        <v/>
      </c>
      <c r="N424" s="14">
        <f>IF($B424="","",SUMPRODUCT(('Cevap Anahtarı'!$B$2:$B$121=N$2)*('Cevap Anahtarı'!$C$2:$C$121&lt;&gt;"")*(MID($D424,'Cevap Anahtarı'!$A$2:$A$121,1)='Cevap Anahtarı'!$C$2:$C$121)))</f>
        <v/>
      </c>
      <c r="O424" s="14">
        <f>IF($B424="","",SUMPRODUCT(('Cevap Anahtarı'!$B$2:$B$121=N$2)*('Cevap Anahtarı'!$C$2:$C$121&lt;&gt;"")*(MID($D424,'Cevap Anahtarı'!$A$2:$A$121,1)&lt;&gt;"")*ISNUMBER(FIND(UPPER(MID($D424,'Cevap Anahtarı'!$A$2:$A$121,1)),"ABCDE"))*(MID($D424,'Cevap Anahtarı'!$A$2:$A$121,1)&lt;&gt;'Cevap Anahtarı'!$C$2:$C$121)))</f>
        <v/>
      </c>
      <c r="P424" s="15">
        <f>IF($B424="","",ROUND(N424-IF(Ayarlar!$B$6&gt;0,O424/Ayarlar!$B$6,0),2))</f>
        <v/>
      </c>
      <c r="Q424" s="14">
        <f>IF($B424="","",SUMPRODUCT(('Cevap Anahtarı'!$B$2:$B$121=Q$2)*('Cevap Anahtarı'!$C$2:$C$121&lt;&gt;"")*(MID($D424,'Cevap Anahtarı'!$A$2:$A$121,1)='Cevap Anahtarı'!$C$2:$C$121)))</f>
        <v/>
      </c>
      <c r="R424" s="14">
        <f>IF($B424="","",SUMPRODUCT(('Cevap Anahtarı'!$B$2:$B$121=Q$2)*('Cevap Anahtarı'!$C$2:$C$121&lt;&gt;"")*(MID($D424,'Cevap Anahtarı'!$A$2:$A$121,1)&lt;&gt;"")*ISNUMBER(FIND(UPPER(MID($D424,'Cevap Anahtarı'!$A$2:$A$121,1)),"ABCDE"))*(MID($D424,'Cevap Anahtarı'!$A$2:$A$121,1)&lt;&gt;'Cevap Anahtarı'!$C$2:$C$121)))</f>
        <v/>
      </c>
      <c r="S424" s="15">
        <f>IF($B424="","",ROUND(Q424-IF(Ayarlar!$B$6&gt;0,R424/Ayarlar!$B$6,0),2))</f>
        <v/>
      </c>
      <c r="T424" s="14">
        <f>IF($B424="","",SUMPRODUCT(('Cevap Anahtarı'!$B$2:$B$121=T$2)*('Cevap Anahtarı'!$C$2:$C$121&lt;&gt;"")*(MID($D424,'Cevap Anahtarı'!$A$2:$A$121,1)='Cevap Anahtarı'!$C$2:$C$121)))</f>
        <v/>
      </c>
      <c r="U424" s="14">
        <f>IF($B424="","",SUMPRODUCT(('Cevap Anahtarı'!$B$2:$B$121=T$2)*('Cevap Anahtarı'!$C$2:$C$121&lt;&gt;"")*(MID($D424,'Cevap Anahtarı'!$A$2:$A$121,1)&lt;&gt;"")*ISNUMBER(FIND(UPPER(MID($D424,'Cevap Anahtarı'!$A$2:$A$121,1)),"ABCDE"))*(MID($D424,'Cevap Anahtarı'!$A$2:$A$121,1)&lt;&gt;'Cevap Anahtarı'!$C$2:$C$121)))</f>
        <v/>
      </c>
      <c r="V424" s="15">
        <f>IF($B424="","",ROUND(T424-IF(Ayarlar!$B$6&gt;0,U424/Ayarlar!$B$6,0),2))</f>
        <v/>
      </c>
      <c r="W424" s="15">
        <f>IF($B424="","",G424+J424+M424+P424+S424+V424)</f>
        <v/>
      </c>
      <c r="X424" s="14">
        <f>IF($B424="","",RANK(W424,$W$4:$W$503))</f>
        <v/>
      </c>
    </row>
    <row r="425">
      <c r="E425" s="14">
        <f>IF($B425="","",SUMPRODUCT(('Cevap Anahtarı'!$B$2:$B$121=E$2)*('Cevap Anahtarı'!$C$2:$C$121&lt;&gt;"")*(MID($D425,'Cevap Anahtarı'!$A$2:$A$121,1)='Cevap Anahtarı'!$C$2:$C$121)))</f>
        <v/>
      </c>
      <c r="F425" s="14">
        <f>IF($B425="","",SUMPRODUCT(('Cevap Anahtarı'!$B$2:$B$121=E$2)*('Cevap Anahtarı'!$C$2:$C$121&lt;&gt;"")*(MID($D425,'Cevap Anahtarı'!$A$2:$A$121,1)&lt;&gt;"")*ISNUMBER(FIND(UPPER(MID($D425,'Cevap Anahtarı'!$A$2:$A$121,1)),"ABCDE"))*(MID($D425,'Cevap Anahtarı'!$A$2:$A$121,1)&lt;&gt;'Cevap Anahtarı'!$C$2:$C$121)))</f>
        <v/>
      </c>
      <c r="G425" s="15">
        <f>IF($B425="","",ROUND(E425-IF(Ayarlar!$B$6&gt;0,F425/Ayarlar!$B$6,0),2))</f>
        <v/>
      </c>
      <c r="H425" s="14">
        <f>IF($B425="","",SUMPRODUCT(('Cevap Anahtarı'!$B$2:$B$121=H$2)*('Cevap Anahtarı'!$C$2:$C$121&lt;&gt;"")*(MID($D425,'Cevap Anahtarı'!$A$2:$A$121,1)='Cevap Anahtarı'!$C$2:$C$121)))</f>
        <v/>
      </c>
      <c r="I425" s="14">
        <f>IF($B425="","",SUMPRODUCT(('Cevap Anahtarı'!$B$2:$B$121=H$2)*('Cevap Anahtarı'!$C$2:$C$121&lt;&gt;"")*(MID($D425,'Cevap Anahtarı'!$A$2:$A$121,1)&lt;&gt;"")*ISNUMBER(FIND(UPPER(MID($D425,'Cevap Anahtarı'!$A$2:$A$121,1)),"ABCDE"))*(MID($D425,'Cevap Anahtarı'!$A$2:$A$121,1)&lt;&gt;'Cevap Anahtarı'!$C$2:$C$121)))</f>
        <v/>
      </c>
      <c r="J425" s="15">
        <f>IF($B425="","",ROUND(H425-IF(Ayarlar!$B$6&gt;0,I425/Ayarlar!$B$6,0),2))</f>
        <v/>
      </c>
      <c r="K425" s="14">
        <f>IF($B425="","",SUMPRODUCT(('Cevap Anahtarı'!$B$2:$B$121=K$2)*('Cevap Anahtarı'!$C$2:$C$121&lt;&gt;"")*(MID($D425,'Cevap Anahtarı'!$A$2:$A$121,1)='Cevap Anahtarı'!$C$2:$C$121)))</f>
        <v/>
      </c>
      <c r="L425" s="14">
        <f>IF($B425="","",SUMPRODUCT(('Cevap Anahtarı'!$B$2:$B$121=K$2)*('Cevap Anahtarı'!$C$2:$C$121&lt;&gt;"")*(MID($D425,'Cevap Anahtarı'!$A$2:$A$121,1)&lt;&gt;"")*ISNUMBER(FIND(UPPER(MID($D425,'Cevap Anahtarı'!$A$2:$A$121,1)),"ABCDE"))*(MID($D425,'Cevap Anahtarı'!$A$2:$A$121,1)&lt;&gt;'Cevap Anahtarı'!$C$2:$C$121)))</f>
        <v/>
      </c>
      <c r="M425" s="15">
        <f>IF($B425="","",ROUND(K425-IF(Ayarlar!$B$6&gt;0,L425/Ayarlar!$B$6,0),2))</f>
        <v/>
      </c>
      <c r="N425" s="14">
        <f>IF($B425="","",SUMPRODUCT(('Cevap Anahtarı'!$B$2:$B$121=N$2)*('Cevap Anahtarı'!$C$2:$C$121&lt;&gt;"")*(MID($D425,'Cevap Anahtarı'!$A$2:$A$121,1)='Cevap Anahtarı'!$C$2:$C$121)))</f>
        <v/>
      </c>
      <c r="O425" s="14">
        <f>IF($B425="","",SUMPRODUCT(('Cevap Anahtarı'!$B$2:$B$121=N$2)*('Cevap Anahtarı'!$C$2:$C$121&lt;&gt;"")*(MID($D425,'Cevap Anahtarı'!$A$2:$A$121,1)&lt;&gt;"")*ISNUMBER(FIND(UPPER(MID($D425,'Cevap Anahtarı'!$A$2:$A$121,1)),"ABCDE"))*(MID($D425,'Cevap Anahtarı'!$A$2:$A$121,1)&lt;&gt;'Cevap Anahtarı'!$C$2:$C$121)))</f>
        <v/>
      </c>
      <c r="P425" s="15">
        <f>IF($B425="","",ROUND(N425-IF(Ayarlar!$B$6&gt;0,O425/Ayarlar!$B$6,0),2))</f>
        <v/>
      </c>
      <c r="Q425" s="14">
        <f>IF($B425="","",SUMPRODUCT(('Cevap Anahtarı'!$B$2:$B$121=Q$2)*('Cevap Anahtarı'!$C$2:$C$121&lt;&gt;"")*(MID($D425,'Cevap Anahtarı'!$A$2:$A$121,1)='Cevap Anahtarı'!$C$2:$C$121)))</f>
        <v/>
      </c>
      <c r="R425" s="14">
        <f>IF($B425="","",SUMPRODUCT(('Cevap Anahtarı'!$B$2:$B$121=Q$2)*('Cevap Anahtarı'!$C$2:$C$121&lt;&gt;"")*(MID($D425,'Cevap Anahtarı'!$A$2:$A$121,1)&lt;&gt;"")*ISNUMBER(FIND(UPPER(MID($D425,'Cevap Anahtarı'!$A$2:$A$121,1)),"ABCDE"))*(MID($D425,'Cevap Anahtarı'!$A$2:$A$121,1)&lt;&gt;'Cevap Anahtarı'!$C$2:$C$121)))</f>
        <v/>
      </c>
      <c r="S425" s="15">
        <f>IF($B425="","",ROUND(Q425-IF(Ayarlar!$B$6&gt;0,R425/Ayarlar!$B$6,0),2))</f>
        <v/>
      </c>
      <c r="T425" s="14">
        <f>IF($B425="","",SUMPRODUCT(('Cevap Anahtarı'!$B$2:$B$121=T$2)*('Cevap Anahtarı'!$C$2:$C$121&lt;&gt;"")*(MID($D425,'Cevap Anahtarı'!$A$2:$A$121,1)='Cevap Anahtarı'!$C$2:$C$121)))</f>
        <v/>
      </c>
      <c r="U425" s="14">
        <f>IF($B425="","",SUMPRODUCT(('Cevap Anahtarı'!$B$2:$B$121=T$2)*('Cevap Anahtarı'!$C$2:$C$121&lt;&gt;"")*(MID($D425,'Cevap Anahtarı'!$A$2:$A$121,1)&lt;&gt;"")*ISNUMBER(FIND(UPPER(MID($D425,'Cevap Anahtarı'!$A$2:$A$121,1)),"ABCDE"))*(MID($D425,'Cevap Anahtarı'!$A$2:$A$121,1)&lt;&gt;'Cevap Anahtarı'!$C$2:$C$121)))</f>
        <v/>
      </c>
      <c r="V425" s="15">
        <f>IF($B425="","",ROUND(T425-IF(Ayarlar!$B$6&gt;0,U425/Ayarlar!$B$6,0),2))</f>
        <v/>
      </c>
      <c r="W425" s="15">
        <f>IF($B425="","",G425+J425+M425+P425+S425+V425)</f>
        <v/>
      </c>
      <c r="X425" s="14">
        <f>IF($B425="","",RANK(W425,$W$4:$W$503))</f>
        <v/>
      </c>
    </row>
    <row r="426">
      <c r="E426" s="14">
        <f>IF($B426="","",SUMPRODUCT(('Cevap Anahtarı'!$B$2:$B$121=E$2)*('Cevap Anahtarı'!$C$2:$C$121&lt;&gt;"")*(MID($D426,'Cevap Anahtarı'!$A$2:$A$121,1)='Cevap Anahtarı'!$C$2:$C$121)))</f>
        <v/>
      </c>
      <c r="F426" s="14">
        <f>IF($B426="","",SUMPRODUCT(('Cevap Anahtarı'!$B$2:$B$121=E$2)*('Cevap Anahtarı'!$C$2:$C$121&lt;&gt;"")*(MID($D426,'Cevap Anahtarı'!$A$2:$A$121,1)&lt;&gt;"")*ISNUMBER(FIND(UPPER(MID($D426,'Cevap Anahtarı'!$A$2:$A$121,1)),"ABCDE"))*(MID($D426,'Cevap Anahtarı'!$A$2:$A$121,1)&lt;&gt;'Cevap Anahtarı'!$C$2:$C$121)))</f>
        <v/>
      </c>
      <c r="G426" s="15">
        <f>IF($B426="","",ROUND(E426-IF(Ayarlar!$B$6&gt;0,F426/Ayarlar!$B$6,0),2))</f>
        <v/>
      </c>
      <c r="H426" s="14">
        <f>IF($B426="","",SUMPRODUCT(('Cevap Anahtarı'!$B$2:$B$121=H$2)*('Cevap Anahtarı'!$C$2:$C$121&lt;&gt;"")*(MID($D426,'Cevap Anahtarı'!$A$2:$A$121,1)='Cevap Anahtarı'!$C$2:$C$121)))</f>
        <v/>
      </c>
      <c r="I426" s="14">
        <f>IF($B426="","",SUMPRODUCT(('Cevap Anahtarı'!$B$2:$B$121=H$2)*('Cevap Anahtarı'!$C$2:$C$121&lt;&gt;"")*(MID($D426,'Cevap Anahtarı'!$A$2:$A$121,1)&lt;&gt;"")*ISNUMBER(FIND(UPPER(MID($D426,'Cevap Anahtarı'!$A$2:$A$121,1)),"ABCDE"))*(MID($D426,'Cevap Anahtarı'!$A$2:$A$121,1)&lt;&gt;'Cevap Anahtarı'!$C$2:$C$121)))</f>
        <v/>
      </c>
      <c r="J426" s="15">
        <f>IF($B426="","",ROUND(H426-IF(Ayarlar!$B$6&gt;0,I426/Ayarlar!$B$6,0),2))</f>
        <v/>
      </c>
      <c r="K426" s="14">
        <f>IF($B426="","",SUMPRODUCT(('Cevap Anahtarı'!$B$2:$B$121=K$2)*('Cevap Anahtarı'!$C$2:$C$121&lt;&gt;"")*(MID($D426,'Cevap Anahtarı'!$A$2:$A$121,1)='Cevap Anahtarı'!$C$2:$C$121)))</f>
        <v/>
      </c>
      <c r="L426" s="14">
        <f>IF($B426="","",SUMPRODUCT(('Cevap Anahtarı'!$B$2:$B$121=K$2)*('Cevap Anahtarı'!$C$2:$C$121&lt;&gt;"")*(MID($D426,'Cevap Anahtarı'!$A$2:$A$121,1)&lt;&gt;"")*ISNUMBER(FIND(UPPER(MID($D426,'Cevap Anahtarı'!$A$2:$A$121,1)),"ABCDE"))*(MID($D426,'Cevap Anahtarı'!$A$2:$A$121,1)&lt;&gt;'Cevap Anahtarı'!$C$2:$C$121)))</f>
        <v/>
      </c>
      <c r="M426" s="15">
        <f>IF($B426="","",ROUND(K426-IF(Ayarlar!$B$6&gt;0,L426/Ayarlar!$B$6,0),2))</f>
        <v/>
      </c>
      <c r="N426" s="14">
        <f>IF($B426="","",SUMPRODUCT(('Cevap Anahtarı'!$B$2:$B$121=N$2)*('Cevap Anahtarı'!$C$2:$C$121&lt;&gt;"")*(MID($D426,'Cevap Anahtarı'!$A$2:$A$121,1)='Cevap Anahtarı'!$C$2:$C$121)))</f>
        <v/>
      </c>
      <c r="O426" s="14">
        <f>IF($B426="","",SUMPRODUCT(('Cevap Anahtarı'!$B$2:$B$121=N$2)*('Cevap Anahtarı'!$C$2:$C$121&lt;&gt;"")*(MID($D426,'Cevap Anahtarı'!$A$2:$A$121,1)&lt;&gt;"")*ISNUMBER(FIND(UPPER(MID($D426,'Cevap Anahtarı'!$A$2:$A$121,1)),"ABCDE"))*(MID($D426,'Cevap Anahtarı'!$A$2:$A$121,1)&lt;&gt;'Cevap Anahtarı'!$C$2:$C$121)))</f>
        <v/>
      </c>
      <c r="P426" s="15">
        <f>IF($B426="","",ROUND(N426-IF(Ayarlar!$B$6&gt;0,O426/Ayarlar!$B$6,0),2))</f>
        <v/>
      </c>
      <c r="Q426" s="14">
        <f>IF($B426="","",SUMPRODUCT(('Cevap Anahtarı'!$B$2:$B$121=Q$2)*('Cevap Anahtarı'!$C$2:$C$121&lt;&gt;"")*(MID($D426,'Cevap Anahtarı'!$A$2:$A$121,1)='Cevap Anahtarı'!$C$2:$C$121)))</f>
        <v/>
      </c>
      <c r="R426" s="14">
        <f>IF($B426="","",SUMPRODUCT(('Cevap Anahtarı'!$B$2:$B$121=Q$2)*('Cevap Anahtarı'!$C$2:$C$121&lt;&gt;"")*(MID($D426,'Cevap Anahtarı'!$A$2:$A$121,1)&lt;&gt;"")*ISNUMBER(FIND(UPPER(MID($D426,'Cevap Anahtarı'!$A$2:$A$121,1)),"ABCDE"))*(MID($D426,'Cevap Anahtarı'!$A$2:$A$121,1)&lt;&gt;'Cevap Anahtarı'!$C$2:$C$121)))</f>
        <v/>
      </c>
      <c r="S426" s="15">
        <f>IF($B426="","",ROUND(Q426-IF(Ayarlar!$B$6&gt;0,R426/Ayarlar!$B$6,0),2))</f>
        <v/>
      </c>
      <c r="T426" s="14">
        <f>IF($B426="","",SUMPRODUCT(('Cevap Anahtarı'!$B$2:$B$121=T$2)*('Cevap Anahtarı'!$C$2:$C$121&lt;&gt;"")*(MID($D426,'Cevap Anahtarı'!$A$2:$A$121,1)='Cevap Anahtarı'!$C$2:$C$121)))</f>
        <v/>
      </c>
      <c r="U426" s="14">
        <f>IF($B426="","",SUMPRODUCT(('Cevap Anahtarı'!$B$2:$B$121=T$2)*('Cevap Anahtarı'!$C$2:$C$121&lt;&gt;"")*(MID($D426,'Cevap Anahtarı'!$A$2:$A$121,1)&lt;&gt;"")*ISNUMBER(FIND(UPPER(MID($D426,'Cevap Anahtarı'!$A$2:$A$121,1)),"ABCDE"))*(MID($D426,'Cevap Anahtarı'!$A$2:$A$121,1)&lt;&gt;'Cevap Anahtarı'!$C$2:$C$121)))</f>
        <v/>
      </c>
      <c r="V426" s="15">
        <f>IF($B426="","",ROUND(T426-IF(Ayarlar!$B$6&gt;0,U426/Ayarlar!$B$6,0),2))</f>
        <v/>
      </c>
      <c r="W426" s="15">
        <f>IF($B426="","",G426+J426+M426+P426+S426+V426)</f>
        <v/>
      </c>
      <c r="X426" s="14">
        <f>IF($B426="","",RANK(W426,$W$4:$W$503))</f>
        <v/>
      </c>
    </row>
    <row r="427">
      <c r="E427" s="14">
        <f>IF($B427="","",SUMPRODUCT(('Cevap Anahtarı'!$B$2:$B$121=E$2)*('Cevap Anahtarı'!$C$2:$C$121&lt;&gt;"")*(MID($D427,'Cevap Anahtarı'!$A$2:$A$121,1)='Cevap Anahtarı'!$C$2:$C$121)))</f>
        <v/>
      </c>
      <c r="F427" s="14">
        <f>IF($B427="","",SUMPRODUCT(('Cevap Anahtarı'!$B$2:$B$121=E$2)*('Cevap Anahtarı'!$C$2:$C$121&lt;&gt;"")*(MID($D427,'Cevap Anahtarı'!$A$2:$A$121,1)&lt;&gt;"")*ISNUMBER(FIND(UPPER(MID($D427,'Cevap Anahtarı'!$A$2:$A$121,1)),"ABCDE"))*(MID($D427,'Cevap Anahtarı'!$A$2:$A$121,1)&lt;&gt;'Cevap Anahtarı'!$C$2:$C$121)))</f>
        <v/>
      </c>
      <c r="G427" s="15">
        <f>IF($B427="","",ROUND(E427-IF(Ayarlar!$B$6&gt;0,F427/Ayarlar!$B$6,0),2))</f>
        <v/>
      </c>
      <c r="H427" s="14">
        <f>IF($B427="","",SUMPRODUCT(('Cevap Anahtarı'!$B$2:$B$121=H$2)*('Cevap Anahtarı'!$C$2:$C$121&lt;&gt;"")*(MID($D427,'Cevap Anahtarı'!$A$2:$A$121,1)='Cevap Anahtarı'!$C$2:$C$121)))</f>
        <v/>
      </c>
      <c r="I427" s="14">
        <f>IF($B427="","",SUMPRODUCT(('Cevap Anahtarı'!$B$2:$B$121=H$2)*('Cevap Anahtarı'!$C$2:$C$121&lt;&gt;"")*(MID($D427,'Cevap Anahtarı'!$A$2:$A$121,1)&lt;&gt;"")*ISNUMBER(FIND(UPPER(MID($D427,'Cevap Anahtarı'!$A$2:$A$121,1)),"ABCDE"))*(MID($D427,'Cevap Anahtarı'!$A$2:$A$121,1)&lt;&gt;'Cevap Anahtarı'!$C$2:$C$121)))</f>
        <v/>
      </c>
      <c r="J427" s="15">
        <f>IF($B427="","",ROUND(H427-IF(Ayarlar!$B$6&gt;0,I427/Ayarlar!$B$6,0),2))</f>
        <v/>
      </c>
      <c r="K427" s="14">
        <f>IF($B427="","",SUMPRODUCT(('Cevap Anahtarı'!$B$2:$B$121=K$2)*('Cevap Anahtarı'!$C$2:$C$121&lt;&gt;"")*(MID($D427,'Cevap Anahtarı'!$A$2:$A$121,1)='Cevap Anahtarı'!$C$2:$C$121)))</f>
        <v/>
      </c>
      <c r="L427" s="14">
        <f>IF($B427="","",SUMPRODUCT(('Cevap Anahtarı'!$B$2:$B$121=K$2)*('Cevap Anahtarı'!$C$2:$C$121&lt;&gt;"")*(MID($D427,'Cevap Anahtarı'!$A$2:$A$121,1)&lt;&gt;"")*ISNUMBER(FIND(UPPER(MID($D427,'Cevap Anahtarı'!$A$2:$A$121,1)),"ABCDE"))*(MID($D427,'Cevap Anahtarı'!$A$2:$A$121,1)&lt;&gt;'Cevap Anahtarı'!$C$2:$C$121)))</f>
        <v/>
      </c>
      <c r="M427" s="15">
        <f>IF($B427="","",ROUND(K427-IF(Ayarlar!$B$6&gt;0,L427/Ayarlar!$B$6,0),2))</f>
        <v/>
      </c>
      <c r="N427" s="14">
        <f>IF($B427="","",SUMPRODUCT(('Cevap Anahtarı'!$B$2:$B$121=N$2)*('Cevap Anahtarı'!$C$2:$C$121&lt;&gt;"")*(MID($D427,'Cevap Anahtarı'!$A$2:$A$121,1)='Cevap Anahtarı'!$C$2:$C$121)))</f>
        <v/>
      </c>
      <c r="O427" s="14">
        <f>IF($B427="","",SUMPRODUCT(('Cevap Anahtarı'!$B$2:$B$121=N$2)*('Cevap Anahtarı'!$C$2:$C$121&lt;&gt;"")*(MID($D427,'Cevap Anahtarı'!$A$2:$A$121,1)&lt;&gt;"")*ISNUMBER(FIND(UPPER(MID($D427,'Cevap Anahtarı'!$A$2:$A$121,1)),"ABCDE"))*(MID($D427,'Cevap Anahtarı'!$A$2:$A$121,1)&lt;&gt;'Cevap Anahtarı'!$C$2:$C$121)))</f>
        <v/>
      </c>
      <c r="P427" s="15">
        <f>IF($B427="","",ROUND(N427-IF(Ayarlar!$B$6&gt;0,O427/Ayarlar!$B$6,0),2))</f>
        <v/>
      </c>
      <c r="Q427" s="14">
        <f>IF($B427="","",SUMPRODUCT(('Cevap Anahtarı'!$B$2:$B$121=Q$2)*('Cevap Anahtarı'!$C$2:$C$121&lt;&gt;"")*(MID($D427,'Cevap Anahtarı'!$A$2:$A$121,1)='Cevap Anahtarı'!$C$2:$C$121)))</f>
        <v/>
      </c>
      <c r="R427" s="14">
        <f>IF($B427="","",SUMPRODUCT(('Cevap Anahtarı'!$B$2:$B$121=Q$2)*('Cevap Anahtarı'!$C$2:$C$121&lt;&gt;"")*(MID($D427,'Cevap Anahtarı'!$A$2:$A$121,1)&lt;&gt;"")*ISNUMBER(FIND(UPPER(MID($D427,'Cevap Anahtarı'!$A$2:$A$121,1)),"ABCDE"))*(MID($D427,'Cevap Anahtarı'!$A$2:$A$121,1)&lt;&gt;'Cevap Anahtarı'!$C$2:$C$121)))</f>
        <v/>
      </c>
      <c r="S427" s="15">
        <f>IF($B427="","",ROUND(Q427-IF(Ayarlar!$B$6&gt;0,R427/Ayarlar!$B$6,0),2))</f>
        <v/>
      </c>
      <c r="T427" s="14">
        <f>IF($B427="","",SUMPRODUCT(('Cevap Anahtarı'!$B$2:$B$121=T$2)*('Cevap Anahtarı'!$C$2:$C$121&lt;&gt;"")*(MID($D427,'Cevap Anahtarı'!$A$2:$A$121,1)='Cevap Anahtarı'!$C$2:$C$121)))</f>
        <v/>
      </c>
      <c r="U427" s="14">
        <f>IF($B427="","",SUMPRODUCT(('Cevap Anahtarı'!$B$2:$B$121=T$2)*('Cevap Anahtarı'!$C$2:$C$121&lt;&gt;"")*(MID($D427,'Cevap Anahtarı'!$A$2:$A$121,1)&lt;&gt;"")*ISNUMBER(FIND(UPPER(MID($D427,'Cevap Anahtarı'!$A$2:$A$121,1)),"ABCDE"))*(MID($D427,'Cevap Anahtarı'!$A$2:$A$121,1)&lt;&gt;'Cevap Anahtarı'!$C$2:$C$121)))</f>
        <v/>
      </c>
      <c r="V427" s="15">
        <f>IF($B427="","",ROUND(T427-IF(Ayarlar!$B$6&gt;0,U427/Ayarlar!$B$6,0),2))</f>
        <v/>
      </c>
      <c r="W427" s="15">
        <f>IF($B427="","",G427+J427+M427+P427+S427+V427)</f>
        <v/>
      </c>
      <c r="X427" s="14">
        <f>IF($B427="","",RANK(W427,$W$4:$W$503))</f>
        <v/>
      </c>
    </row>
    <row r="428">
      <c r="E428" s="14">
        <f>IF($B428="","",SUMPRODUCT(('Cevap Anahtarı'!$B$2:$B$121=E$2)*('Cevap Anahtarı'!$C$2:$C$121&lt;&gt;"")*(MID($D428,'Cevap Anahtarı'!$A$2:$A$121,1)='Cevap Anahtarı'!$C$2:$C$121)))</f>
        <v/>
      </c>
      <c r="F428" s="14">
        <f>IF($B428="","",SUMPRODUCT(('Cevap Anahtarı'!$B$2:$B$121=E$2)*('Cevap Anahtarı'!$C$2:$C$121&lt;&gt;"")*(MID($D428,'Cevap Anahtarı'!$A$2:$A$121,1)&lt;&gt;"")*ISNUMBER(FIND(UPPER(MID($D428,'Cevap Anahtarı'!$A$2:$A$121,1)),"ABCDE"))*(MID($D428,'Cevap Anahtarı'!$A$2:$A$121,1)&lt;&gt;'Cevap Anahtarı'!$C$2:$C$121)))</f>
        <v/>
      </c>
      <c r="G428" s="15">
        <f>IF($B428="","",ROUND(E428-IF(Ayarlar!$B$6&gt;0,F428/Ayarlar!$B$6,0),2))</f>
        <v/>
      </c>
      <c r="H428" s="14">
        <f>IF($B428="","",SUMPRODUCT(('Cevap Anahtarı'!$B$2:$B$121=H$2)*('Cevap Anahtarı'!$C$2:$C$121&lt;&gt;"")*(MID($D428,'Cevap Anahtarı'!$A$2:$A$121,1)='Cevap Anahtarı'!$C$2:$C$121)))</f>
        <v/>
      </c>
      <c r="I428" s="14">
        <f>IF($B428="","",SUMPRODUCT(('Cevap Anahtarı'!$B$2:$B$121=H$2)*('Cevap Anahtarı'!$C$2:$C$121&lt;&gt;"")*(MID($D428,'Cevap Anahtarı'!$A$2:$A$121,1)&lt;&gt;"")*ISNUMBER(FIND(UPPER(MID($D428,'Cevap Anahtarı'!$A$2:$A$121,1)),"ABCDE"))*(MID($D428,'Cevap Anahtarı'!$A$2:$A$121,1)&lt;&gt;'Cevap Anahtarı'!$C$2:$C$121)))</f>
        <v/>
      </c>
      <c r="J428" s="15">
        <f>IF($B428="","",ROUND(H428-IF(Ayarlar!$B$6&gt;0,I428/Ayarlar!$B$6,0),2))</f>
        <v/>
      </c>
      <c r="K428" s="14">
        <f>IF($B428="","",SUMPRODUCT(('Cevap Anahtarı'!$B$2:$B$121=K$2)*('Cevap Anahtarı'!$C$2:$C$121&lt;&gt;"")*(MID($D428,'Cevap Anahtarı'!$A$2:$A$121,1)='Cevap Anahtarı'!$C$2:$C$121)))</f>
        <v/>
      </c>
      <c r="L428" s="14">
        <f>IF($B428="","",SUMPRODUCT(('Cevap Anahtarı'!$B$2:$B$121=K$2)*('Cevap Anahtarı'!$C$2:$C$121&lt;&gt;"")*(MID($D428,'Cevap Anahtarı'!$A$2:$A$121,1)&lt;&gt;"")*ISNUMBER(FIND(UPPER(MID($D428,'Cevap Anahtarı'!$A$2:$A$121,1)),"ABCDE"))*(MID($D428,'Cevap Anahtarı'!$A$2:$A$121,1)&lt;&gt;'Cevap Anahtarı'!$C$2:$C$121)))</f>
        <v/>
      </c>
      <c r="M428" s="15">
        <f>IF($B428="","",ROUND(K428-IF(Ayarlar!$B$6&gt;0,L428/Ayarlar!$B$6,0),2))</f>
        <v/>
      </c>
      <c r="N428" s="14">
        <f>IF($B428="","",SUMPRODUCT(('Cevap Anahtarı'!$B$2:$B$121=N$2)*('Cevap Anahtarı'!$C$2:$C$121&lt;&gt;"")*(MID($D428,'Cevap Anahtarı'!$A$2:$A$121,1)='Cevap Anahtarı'!$C$2:$C$121)))</f>
        <v/>
      </c>
      <c r="O428" s="14">
        <f>IF($B428="","",SUMPRODUCT(('Cevap Anahtarı'!$B$2:$B$121=N$2)*('Cevap Anahtarı'!$C$2:$C$121&lt;&gt;"")*(MID($D428,'Cevap Anahtarı'!$A$2:$A$121,1)&lt;&gt;"")*ISNUMBER(FIND(UPPER(MID($D428,'Cevap Anahtarı'!$A$2:$A$121,1)),"ABCDE"))*(MID($D428,'Cevap Anahtarı'!$A$2:$A$121,1)&lt;&gt;'Cevap Anahtarı'!$C$2:$C$121)))</f>
        <v/>
      </c>
      <c r="P428" s="15">
        <f>IF($B428="","",ROUND(N428-IF(Ayarlar!$B$6&gt;0,O428/Ayarlar!$B$6,0),2))</f>
        <v/>
      </c>
      <c r="Q428" s="14">
        <f>IF($B428="","",SUMPRODUCT(('Cevap Anahtarı'!$B$2:$B$121=Q$2)*('Cevap Anahtarı'!$C$2:$C$121&lt;&gt;"")*(MID($D428,'Cevap Anahtarı'!$A$2:$A$121,1)='Cevap Anahtarı'!$C$2:$C$121)))</f>
        <v/>
      </c>
      <c r="R428" s="14">
        <f>IF($B428="","",SUMPRODUCT(('Cevap Anahtarı'!$B$2:$B$121=Q$2)*('Cevap Anahtarı'!$C$2:$C$121&lt;&gt;"")*(MID($D428,'Cevap Anahtarı'!$A$2:$A$121,1)&lt;&gt;"")*ISNUMBER(FIND(UPPER(MID($D428,'Cevap Anahtarı'!$A$2:$A$121,1)),"ABCDE"))*(MID($D428,'Cevap Anahtarı'!$A$2:$A$121,1)&lt;&gt;'Cevap Anahtarı'!$C$2:$C$121)))</f>
        <v/>
      </c>
      <c r="S428" s="15">
        <f>IF($B428="","",ROUND(Q428-IF(Ayarlar!$B$6&gt;0,R428/Ayarlar!$B$6,0),2))</f>
        <v/>
      </c>
      <c r="T428" s="14">
        <f>IF($B428="","",SUMPRODUCT(('Cevap Anahtarı'!$B$2:$B$121=T$2)*('Cevap Anahtarı'!$C$2:$C$121&lt;&gt;"")*(MID($D428,'Cevap Anahtarı'!$A$2:$A$121,1)='Cevap Anahtarı'!$C$2:$C$121)))</f>
        <v/>
      </c>
      <c r="U428" s="14">
        <f>IF($B428="","",SUMPRODUCT(('Cevap Anahtarı'!$B$2:$B$121=T$2)*('Cevap Anahtarı'!$C$2:$C$121&lt;&gt;"")*(MID($D428,'Cevap Anahtarı'!$A$2:$A$121,1)&lt;&gt;"")*ISNUMBER(FIND(UPPER(MID($D428,'Cevap Anahtarı'!$A$2:$A$121,1)),"ABCDE"))*(MID($D428,'Cevap Anahtarı'!$A$2:$A$121,1)&lt;&gt;'Cevap Anahtarı'!$C$2:$C$121)))</f>
        <v/>
      </c>
      <c r="V428" s="15">
        <f>IF($B428="","",ROUND(T428-IF(Ayarlar!$B$6&gt;0,U428/Ayarlar!$B$6,0),2))</f>
        <v/>
      </c>
      <c r="W428" s="15">
        <f>IF($B428="","",G428+J428+M428+P428+S428+V428)</f>
        <v/>
      </c>
      <c r="X428" s="14">
        <f>IF($B428="","",RANK(W428,$W$4:$W$503))</f>
        <v/>
      </c>
    </row>
    <row r="429">
      <c r="E429" s="14">
        <f>IF($B429="","",SUMPRODUCT(('Cevap Anahtarı'!$B$2:$B$121=E$2)*('Cevap Anahtarı'!$C$2:$C$121&lt;&gt;"")*(MID($D429,'Cevap Anahtarı'!$A$2:$A$121,1)='Cevap Anahtarı'!$C$2:$C$121)))</f>
        <v/>
      </c>
      <c r="F429" s="14">
        <f>IF($B429="","",SUMPRODUCT(('Cevap Anahtarı'!$B$2:$B$121=E$2)*('Cevap Anahtarı'!$C$2:$C$121&lt;&gt;"")*(MID($D429,'Cevap Anahtarı'!$A$2:$A$121,1)&lt;&gt;"")*ISNUMBER(FIND(UPPER(MID($D429,'Cevap Anahtarı'!$A$2:$A$121,1)),"ABCDE"))*(MID($D429,'Cevap Anahtarı'!$A$2:$A$121,1)&lt;&gt;'Cevap Anahtarı'!$C$2:$C$121)))</f>
        <v/>
      </c>
      <c r="G429" s="15">
        <f>IF($B429="","",ROUND(E429-IF(Ayarlar!$B$6&gt;0,F429/Ayarlar!$B$6,0),2))</f>
        <v/>
      </c>
      <c r="H429" s="14">
        <f>IF($B429="","",SUMPRODUCT(('Cevap Anahtarı'!$B$2:$B$121=H$2)*('Cevap Anahtarı'!$C$2:$C$121&lt;&gt;"")*(MID($D429,'Cevap Anahtarı'!$A$2:$A$121,1)='Cevap Anahtarı'!$C$2:$C$121)))</f>
        <v/>
      </c>
      <c r="I429" s="14">
        <f>IF($B429="","",SUMPRODUCT(('Cevap Anahtarı'!$B$2:$B$121=H$2)*('Cevap Anahtarı'!$C$2:$C$121&lt;&gt;"")*(MID($D429,'Cevap Anahtarı'!$A$2:$A$121,1)&lt;&gt;"")*ISNUMBER(FIND(UPPER(MID($D429,'Cevap Anahtarı'!$A$2:$A$121,1)),"ABCDE"))*(MID($D429,'Cevap Anahtarı'!$A$2:$A$121,1)&lt;&gt;'Cevap Anahtarı'!$C$2:$C$121)))</f>
        <v/>
      </c>
      <c r="J429" s="15">
        <f>IF($B429="","",ROUND(H429-IF(Ayarlar!$B$6&gt;0,I429/Ayarlar!$B$6,0),2))</f>
        <v/>
      </c>
      <c r="K429" s="14">
        <f>IF($B429="","",SUMPRODUCT(('Cevap Anahtarı'!$B$2:$B$121=K$2)*('Cevap Anahtarı'!$C$2:$C$121&lt;&gt;"")*(MID($D429,'Cevap Anahtarı'!$A$2:$A$121,1)='Cevap Anahtarı'!$C$2:$C$121)))</f>
        <v/>
      </c>
      <c r="L429" s="14">
        <f>IF($B429="","",SUMPRODUCT(('Cevap Anahtarı'!$B$2:$B$121=K$2)*('Cevap Anahtarı'!$C$2:$C$121&lt;&gt;"")*(MID($D429,'Cevap Anahtarı'!$A$2:$A$121,1)&lt;&gt;"")*ISNUMBER(FIND(UPPER(MID($D429,'Cevap Anahtarı'!$A$2:$A$121,1)),"ABCDE"))*(MID($D429,'Cevap Anahtarı'!$A$2:$A$121,1)&lt;&gt;'Cevap Anahtarı'!$C$2:$C$121)))</f>
        <v/>
      </c>
      <c r="M429" s="15">
        <f>IF($B429="","",ROUND(K429-IF(Ayarlar!$B$6&gt;0,L429/Ayarlar!$B$6,0),2))</f>
        <v/>
      </c>
      <c r="N429" s="14">
        <f>IF($B429="","",SUMPRODUCT(('Cevap Anahtarı'!$B$2:$B$121=N$2)*('Cevap Anahtarı'!$C$2:$C$121&lt;&gt;"")*(MID($D429,'Cevap Anahtarı'!$A$2:$A$121,1)='Cevap Anahtarı'!$C$2:$C$121)))</f>
        <v/>
      </c>
      <c r="O429" s="14">
        <f>IF($B429="","",SUMPRODUCT(('Cevap Anahtarı'!$B$2:$B$121=N$2)*('Cevap Anahtarı'!$C$2:$C$121&lt;&gt;"")*(MID($D429,'Cevap Anahtarı'!$A$2:$A$121,1)&lt;&gt;"")*ISNUMBER(FIND(UPPER(MID($D429,'Cevap Anahtarı'!$A$2:$A$121,1)),"ABCDE"))*(MID($D429,'Cevap Anahtarı'!$A$2:$A$121,1)&lt;&gt;'Cevap Anahtarı'!$C$2:$C$121)))</f>
        <v/>
      </c>
      <c r="P429" s="15">
        <f>IF($B429="","",ROUND(N429-IF(Ayarlar!$B$6&gt;0,O429/Ayarlar!$B$6,0),2))</f>
        <v/>
      </c>
      <c r="Q429" s="14">
        <f>IF($B429="","",SUMPRODUCT(('Cevap Anahtarı'!$B$2:$B$121=Q$2)*('Cevap Anahtarı'!$C$2:$C$121&lt;&gt;"")*(MID($D429,'Cevap Anahtarı'!$A$2:$A$121,1)='Cevap Anahtarı'!$C$2:$C$121)))</f>
        <v/>
      </c>
      <c r="R429" s="14">
        <f>IF($B429="","",SUMPRODUCT(('Cevap Anahtarı'!$B$2:$B$121=Q$2)*('Cevap Anahtarı'!$C$2:$C$121&lt;&gt;"")*(MID($D429,'Cevap Anahtarı'!$A$2:$A$121,1)&lt;&gt;"")*ISNUMBER(FIND(UPPER(MID($D429,'Cevap Anahtarı'!$A$2:$A$121,1)),"ABCDE"))*(MID($D429,'Cevap Anahtarı'!$A$2:$A$121,1)&lt;&gt;'Cevap Anahtarı'!$C$2:$C$121)))</f>
        <v/>
      </c>
      <c r="S429" s="15">
        <f>IF($B429="","",ROUND(Q429-IF(Ayarlar!$B$6&gt;0,R429/Ayarlar!$B$6,0),2))</f>
        <v/>
      </c>
      <c r="T429" s="14">
        <f>IF($B429="","",SUMPRODUCT(('Cevap Anahtarı'!$B$2:$B$121=T$2)*('Cevap Anahtarı'!$C$2:$C$121&lt;&gt;"")*(MID($D429,'Cevap Anahtarı'!$A$2:$A$121,1)='Cevap Anahtarı'!$C$2:$C$121)))</f>
        <v/>
      </c>
      <c r="U429" s="14">
        <f>IF($B429="","",SUMPRODUCT(('Cevap Anahtarı'!$B$2:$B$121=T$2)*('Cevap Anahtarı'!$C$2:$C$121&lt;&gt;"")*(MID($D429,'Cevap Anahtarı'!$A$2:$A$121,1)&lt;&gt;"")*ISNUMBER(FIND(UPPER(MID($D429,'Cevap Anahtarı'!$A$2:$A$121,1)),"ABCDE"))*(MID($D429,'Cevap Anahtarı'!$A$2:$A$121,1)&lt;&gt;'Cevap Anahtarı'!$C$2:$C$121)))</f>
        <v/>
      </c>
      <c r="V429" s="15">
        <f>IF($B429="","",ROUND(T429-IF(Ayarlar!$B$6&gt;0,U429/Ayarlar!$B$6,0),2))</f>
        <v/>
      </c>
      <c r="W429" s="15">
        <f>IF($B429="","",G429+J429+M429+P429+S429+V429)</f>
        <v/>
      </c>
      <c r="X429" s="14">
        <f>IF($B429="","",RANK(W429,$W$4:$W$503))</f>
        <v/>
      </c>
    </row>
    <row r="430">
      <c r="E430" s="14">
        <f>IF($B430="","",SUMPRODUCT(('Cevap Anahtarı'!$B$2:$B$121=E$2)*('Cevap Anahtarı'!$C$2:$C$121&lt;&gt;"")*(MID($D430,'Cevap Anahtarı'!$A$2:$A$121,1)='Cevap Anahtarı'!$C$2:$C$121)))</f>
        <v/>
      </c>
      <c r="F430" s="14">
        <f>IF($B430="","",SUMPRODUCT(('Cevap Anahtarı'!$B$2:$B$121=E$2)*('Cevap Anahtarı'!$C$2:$C$121&lt;&gt;"")*(MID($D430,'Cevap Anahtarı'!$A$2:$A$121,1)&lt;&gt;"")*ISNUMBER(FIND(UPPER(MID($D430,'Cevap Anahtarı'!$A$2:$A$121,1)),"ABCDE"))*(MID($D430,'Cevap Anahtarı'!$A$2:$A$121,1)&lt;&gt;'Cevap Anahtarı'!$C$2:$C$121)))</f>
        <v/>
      </c>
      <c r="G430" s="15">
        <f>IF($B430="","",ROUND(E430-IF(Ayarlar!$B$6&gt;0,F430/Ayarlar!$B$6,0),2))</f>
        <v/>
      </c>
      <c r="H430" s="14">
        <f>IF($B430="","",SUMPRODUCT(('Cevap Anahtarı'!$B$2:$B$121=H$2)*('Cevap Anahtarı'!$C$2:$C$121&lt;&gt;"")*(MID($D430,'Cevap Anahtarı'!$A$2:$A$121,1)='Cevap Anahtarı'!$C$2:$C$121)))</f>
        <v/>
      </c>
      <c r="I430" s="14">
        <f>IF($B430="","",SUMPRODUCT(('Cevap Anahtarı'!$B$2:$B$121=H$2)*('Cevap Anahtarı'!$C$2:$C$121&lt;&gt;"")*(MID($D430,'Cevap Anahtarı'!$A$2:$A$121,1)&lt;&gt;"")*ISNUMBER(FIND(UPPER(MID($D430,'Cevap Anahtarı'!$A$2:$A$121,1)),"ABCDE"))*(MID($D430,'Cevap Anahtarı'!$A$2:$A$121,1)&lt;&gt;'Cevap Anahtarı'!$C$2:$C$121)))</f>
        <v/>
      </c>
      <c r="J430" s="15">
        <f>IF($B430="","",ROUND(H430-IF(Ayarlar!$B$6&gt;0,I430/Ayarlar!$B$6,0),2))</f>
        <v/>
      </c>
      <c r="K430" s="14">
        <f>IF($B430="","",SUMPRODUCT(('Cevap Anahtarı'!$B$2:$B$121=K$2)*('Cevap Anahtarı'!$C$2:$C$121&lt;&gt;"")*(MID($D430,'Cevap Anahtarı'!$A$2:$A$121,1)='Cevap Anahtarı'!$C$2:$C$121)))</f>
        <v/>
      </c>
      <c r="L430" s="14">
        <f>IF($B430="","",SUMPRODUCT(('Cevap Anahtarı'!$B$2:$B$121=K$2)*('Cevap Anahtarı'!$C$2:$C$121&lt;&gt;"")*(MID($D430,'Cevap Anahtarı'!$A$2:$A$121,1)&lt;&gt;"")*ISNUMBER(FIND(UPPER(MID($D430,'Cevap Anahtarı'!$A$2:$A$121,1)),"ABCDE"))*(MID($D430,'Cevap Anahtarı'!$A$2:$A$121,1)&lt;&gt;'Cevap Anahtarı'!$C$2:$C$121)))</f>
        <v/>
      </c>
      <c r="M430" s="15">
        <f>IF($B430="","",ROUND(K430-IF(Ayarlar!$B$6&gt;0,L430/Ayarlar!$B$6,0),2))</f>
        <v/>
      </c>
      <c r="N430" s="14">
        <f>IF($B430="","",SUMPRODUCT(('Cevap Anahtarı'!$B$2:$B$121=N$2)*('Cevap Anahtarı'!$C$2:$C$121&lt;&gt;"")*(MID($D430,'Cevap Anahtarı'!$A$2:$A$121,1)='Cevap Anahtarı'!$C$2:$C$121)))</f>
        <v/>
      </c>
      <c r="O430" s="14">
        <f>IF($B430="","",SUMPRODUCT(('Cevap Anahtarı'!$B$2:$B$121=N$2)*('Cevap Anahtarı'!$C$2:$C$121&lt;&gt;"")*(MID($D430,'Cevap Anahtarı'!$A$2:$A$121,1)&lt;&gt;"")*ISNUMBER(FIND(UPPER(MID($D430,'Cevap Anahtarı'!$A$2:$A$121,1)),"ABCDE"))*(MID($D430,'Cevap Anahtarı'!$A$2:$A$121,1)&lt;&gt;'Cevap Anahtarı'!$C$2:$C$121)))</f>
        <v/>
      </c>
      <c r="P430" s="15">
        <f>IF($B430="","",ROUND(N430-IF(Ayarlar!$B$6&gt;0,O430/Ayarlar!$B$6,0),2))</f>
        <v/>
      </c>
      <c r="Q430" s="14">
        <f>IF($B430="","",SUMPRODUCT(('Cevap Anahtarı'!$B$2:$B$121=Q$2)*('Cevap Anahtarı'!$C$2:$C$121&lt;&gt;"")*(MID($D430,'Cevap Anahtarı'!$A$2:$A$121,1)='Cevap Anahtarı'!$C$2:$C$121)))</f>
        <v/>
      </c>
      <c r="R430" s="14">
        <f>IF($B430="","",SUMPRODUCT(('Cevap Anahtarı'!$B$2:$B$121=Q$2)*('Cevap Anahtarı'!$C$2:$C$121&lt;&gt;"")*(MID($D430,'Cevap Anahtarı'!$A$2:$A$121,1)&lt;&gt;"")*ISNUMBER(FIND(UPPER(MID($D430,'Cevap Anahtarı'!$A$2:$A$121,1)),"ABCDE"))*(MID($D430,'Cevap Anahtarı'!$A$2:$A$121,1)&lt;&gt;'Cevap Anahtarı'!$C$2:$C$121)))</f>
        <v/>
      </c>
      <c r="S430" s="15">
        <f>IF($B430="","",ROUND(Q430-IF(Ayarlar!$B$6&gt;0,R430/Ayarlar!$B$6,0),2))</f>
        <v/>
      </c>
      <c r="T430" s="14">
        <f>IF($B430="","",SUMPRODUCT(('Cevap Anahtarı'!$B$2:$B$121=T$2)*('Cevap Anahtarı'!$C$2:$C$121&lt;&gt;"")*(MID($D430,'Cevap Anahtarı'!$A$2:$A$121,1)='Cevap Anahtarı'!$C$2:$C$121)))</f>
        <v/>
      </c>
      <c r="U430" s="14">
        <f>IF($B430="","",SUMPRODUCT(('Cevap Anahtarı'!$B$2:$B$121=T$2)*('Cevap Anahtarı'!$C$2:$C$121&lt;&gt;"")*(MID($D430,'Cevap Anahtarı'!$A$2:$A$121,1)&lt;&gt;"")*ISNUMBER(FIND(UPPER(MID($D430,'Cevap Anahtarı'!$A$2:$A$121,1)),"ABCDE"))*(MID($D430,'Cevap Anahtarı'!$A$2:$A$121,1)&lt;&gt;'Cevap Anahtarı'!$C$2:$C$121)))</f>
        <v/>
      </c>
      <c r="V430" s="15">
        <f>IF($B430="","",ROUND(T430-IF(Ayarlar!$B$6&gt;0,U430/Ayarlar!$B$6,0),2))</f>
        <v/>
      </c>
      <c r="W430" s="15">
        <f>IF($B430="","",G430+J430+M430+P430+S430+V430)</f>
        <v/>
      </c>
      <c r="X430" s="14">
        <f>IF($B430="","",RANK(W430,$W$4:$W$503))</f>
        <v/>
      </c>
    </row>
    <row r="431">
      <c r="E431" s="14">
        <f>IF($B431="","",SUMPRODUCT(('Cevap Anahtarı'!$B$2:$B$121=E$2)*('Cevap Anahtarı'!$C$2:$C$121&lt;&gt;"")*(MID($D431,'Cevap Anahtarı'!$A$2:$A$121,1)='Cevap Anahtarı'!$C$2:$C$121)))</f>
        <v/>
      </c>
      <c r="F431" s="14">
        <f>IF($B431="","",SUMPRODUCT(('Cevap Anahtarı'!$B$2:$B$121=E$2)*('Cevap Anahtarı'!$C$2:$C$121&lt;&gt;"")*(MID($D431,'Cevap Anahtarı'!$A$2:$A$121,1)&lt;&gt;"")*ISNUMBER(FIND(UPPER(MID($D431,'Cevap Anahtarı'!$A$2:$A$121,1)),"ABCDE"))*(MID($D431,'Cevap Anahtarı'!$A$2:$A$121,1)&lt;&gt;'Cevap Anahtarı'!$C$2:$C$121)))</f>
        <v/>
      </c>
      <c r="G431" s="15">
        <f>IF($B431="","",ROUND(E431-IF(Ayarlar!$B$6&gt;0,F431/Ayarlar!$B$6,0),2))</f>
        <v/>
      </c>
      <c r="H431" s="14">
        <f>IF($B431="","",SUMPRODUCT(('Cevap Anahtarı'!$B$2:$B$121=H$2)*('Cevap Anahtarı'!$C$2:$C$121&lt;&gt;"")*(MID($D431,'Cevap Anahtarı'!$A$2:$A$121,1)='Cevap Anahtarı'!$C$2:$C$121)))</f>
        <v/>
      </c>
      <c r="I431" s="14">
        <f>IF($B431="","",SUMPRODUCT(('Cevap Anahtarı'!$B$2:$B$121=H$2)*('Cevap Anahtarı'!$C$2:$C$121&lt;&gt;"")*(MID($D431,'Cevap Anahtarı'!$A$2:$A$121,1)&lt;&gt;"")*ISNUMBER(FIND(UPPER(MID($D431,'Cevap Anahtarı'!$A$2:$A$121,1)),"ABCDE"))*(MID($D431,'Cevap Anahtarı'!$A$2:$A$121,1)&lt;&gt;'Cevap Anahtarı'!$C$2:$C$121)))</f>
        <v/>
      </c>
      <c r="J431" s="15">
        <f>IF($B431="","",ROUND(H431-IF(Ayarlar!$B$6&gt;0,I431/Ayarlar!$B$6,0),2))</f>
        <v/>
      </c>
      <c r="K431" s="14">
        <f>IF($B431="","",SUMPRODUCT(('Cevap Anahtarı'!$B$2:$B$121=K$2)*('Cevap Anahtarı'!$C$2:$C$121&lt;&gt;"")*(MID($D431,'Cevap Anahtarı'!$A$2:$A$121,1)='Cevap Anahtarı'!$C$2:$C$121)))</f>
        <v/>
      </c>
      <c r="L431" s="14">
        <f>IF($B431="","",SUMPRODUCT(('Cevap Anahtarı'!$B$2:$B$121=K$2)*('Cevap Anahtarı'!$C$2:$C$121&lt;&gt;"")*(MID($D431,'Cevap Anahtarı'!$A$2:$A$121,1)&lt;&gt;"")*ISNUMBER(FIND(UPPER(MID($D431,'Cevap Anahtarı'!$A$2:$A$121,1)),"ABCDE"))*(MID($D431,'Cevap Anahtarı'!$A$2:$A$121,1)&lt;&gt;'Cevap Anahtarı'!$C$2:$C$121)))</f>
        <v/>
      </c>
      <c r="M431" s="15">
        <f>IF($B431="","",ROUND(K431-IF(Ayarlar!$B$6&gt;0,L431/Ayarlar!$B$6,0),2))</f>
        <v/>
      </c>
      <c r="N431" s="14">
        <f>IF($B431="","",SUMPRODUCT(('Cevap Anahtarı'!$B$2:$B$121=N$2)*('Cevap Anahtarı'!$C$2:$C$121&lt;&gt;"")*(MID($D431,'Cevap Anahtarı'!$A$2:$A$121,1)='Cevap Anahtarı'!$C$2:$C$121)))</f>
        <v/>
      </c>
      <c r="O431" s="14">
        <f>IF($B431="","",SUMPRODUCT(('Cevap Anahtarı'!$B$2:$B$121=N$2)*('Cevap Anahtarı'!$C$2:$C$121&lt;&gt;"")*(MID($D431,'Cevap Anahtarı'!$A$2:$A$121,1)&lt;&gt;"")*ISNUMBER(FIND(UPPER(MID($D431,'Cevap Anahtarı'!$A$2:$A$121,1)),"ABCDE"))*(MID($D431,'Cevap Anahtarı'!$A$2:$A$121,1)&lt;&gt;'Cevap Anahtarı'!$C$2:$C$121)))</f>
        <v/>
      </c>
      <c r="P431" s="15">
        <f>IF($B431="","",ROUND(N431-IF(Ayarlar!$B$6&gt;0,O431/Ayarlar!$B$6,0),2))</f>
        <v/>
      </c>
      <c r="Q431" s="14">
        <f>IF($B431="","",SUMPRODUCT(('Cevap Anahtarı'!$B$2:$B$121=Q$2)*('Cevap Anahtarı'!$C$2:$C$121&lt;&gt;"")*(MID($D431,'Cevap Anahtarı'!$A$2:$A$121,1)='Cevap Anahtarı'!$C$2:$C$121)))</f>
        <v/>
      </c>
      <c r="R431" s="14">
        <f>IF($B431="","",SUMPRODUCT(('Cevap Anahtarı'!$B$2:$B$121=Q$2)*('Cevap Anahtarı'!$C$2:$C$121&lt;&gt;"")*(MID($D431,'Cevap Anahtarı'!$A$2:$A$121,1)&lt;&gt;"")*ISNUMBER(FIND(UPPER(MID($D431,'Cevap Anahtarı'!$A$2:$A$121,1)),"ABCDE"))*(MID($D431,'Cevap Anahtarı'!$A$2:$A$121,1)&lt;&gt;'Cevap Anahtarı'!$C$2:$C$121)))</f>
        <v/>
      </c>
      <c r="S431" s="15">
        <f>IF($B431="","",ROUND(Q431-IF(Ayarlar!$B$6&gt;0,R431/Ayarlar!$B$6,0),2))</f>
        <v/>
      </c>
      <c r="T431" s="14">
        <f>IF($B431="","",SUMPRODUCT(('Cevap Anahtarı'!$B$2:$B$121=T$2)*('Cevap Anahtarı'!$C$2:$C$121&lt;&gt;"")*(MID($D431,'Cevap Anahtarı'!$A$2:$A$121,1)='Cevap Anahtarı'!$C$2:$C$121)))</f>
        <v/>
      </c>
      <c r="U431" s="14">
        <f>IF($B431="","",SUMPRODUCT(('Cevap Anahtarı'!$B$2:$B$121=T$2)*('Cevap Anahtarı'!$C$2:$C$121&lt;&gt;"")*(MID($D431,'Cevap Anahtarı'!$A$2:$A$121,1)&lt;&gt;"")*ISNUMBER(FIND(UPPER(MID($D431,'Cevap Anahtarı'!$A$2:$A$121,1)),"ABCDE"))*(MID($D431,'Cevap Anahtarı'!$A$2:$A$121,1)&lt;&gt;'Cevap Anahtarı'!$C$2:$C$121)))</f>
        <v/>
      </c>
      <c r="V431" s="15">
        <f>IF($B431="","",ROUND(T431-IF(Ayarlar!$B$6&gt;0,U431/Ayarlar!$B$6,0),2))</f>
        <v/>
      </c>
      <c r="W431" s="15">
        <f>IF($B431="","",G431+J431+M431+P431+S431+V431)</f>
        <v/>
      </c>
      <c r="X431" s="14">
        <f>IF($B431="","",RANK(W431,$W$4:$W$503))</f>
        <v/>
      </c>
    </row>
    <row r="432">
      <c r="E432" s="14">
        <f>IF($B432="","",SUMPRODUCT(('Cevap Anahtarı'!$B$2:$B$121=E$2)*('Cevap Anahtarı'!$C$2:$C$121&lt;&gt;"")*(MID($D432,'Cevap Anahtarı'!$A$2:$A$121,1)='Cevap Anahtarı'!$C$2:$C$121)))</f>
        <v/>
      </c>
      <c r="F432" s="14">
        <f>IF($B432="","",SUMPRODUCT(('Cevap Anahtarı'!$B$2:$B$121=E$2)*('Cevap Anahtarı'!$C$2:$C$121&lt;&gt;"")*(MID($D432,'Cevap Anahtarı'!$A$2:$A$121,1)&lt;&gt;"")*ISNUMBER(FIND(UPPER(MID($D432,'Cevap Anahtarı'!$A$2:$A$121,1)),"ABCDE"))*(MID($D432,'Cevap Anahtarı'!$A$2:$A$121,1)&lt;&gt;'Cevap Anahtarı'!$C$2:$C$121)))</f>
        <v/>
      </c>
      <c r="G432" s="15">
        <f>IF($B432="","",ROUND(E432-IF(Ayarlar!$B$6&gt;0,F432/Ayarlar!$B$6,0),2))</f>
        <v/>
      </c>
      <c r="H432" s="14">
        <f>IF($B432="","",SUMPRODUCT(('Cevap Anahtarı'!$B$2:$B$121=H$2)*('Cevap Anahtarı'!$C$2:$C$121&lt;&gt;"")*(MID($D432,'Cevap Anahtarı'!$A$2:$A$121,1)='Cevap Anahtarı'!$C$2:$C$121)))</f>
        <v/>
      </c>
      <c r="I432" s="14">
        <f>IF($B432="","",SUMPRODUCT(('Cevap Anahtarı'!$B$2:$B$121=H$2)*('Cevap Anahtarı'!$C$2:$C$121&lt;&gt;"")*(MID($D432,'Cevap Anahtarı'!$A$2:$A$121,1)&lt;&gt;"")*ISNUMBER(FIND(UPPER(MID($D432,'Cevap Anahtarı'!$A$2:$A$121,1)),"ABCDE"))*(MID($D432,'Cevap Anahtarı'!$A$2:$A$121,1)&lt;&gt;'Cevap Anahtarı'!$C$2:$C$121)))</f>
        <v/>
      </c>
      <c r="J432" s="15">
        <f>IF($B432="","",ROUND(H432-IF(Ayarlar!$B$6&gt;0,I432/Ayarlar!$B$6,0),2))</f>
        <v/>
      </c>
      <c r="K432" s="14">
        <f>IF($B432="","",SUMPRODUCT(('Cevap Anahtarı'!$B$2:$B$121=K$2)*('Cevap Anahtarı'!$C$2:$C$121&lt;&gt;"")*(MID($D432,'Cevap Anahtarı'!$A$2:$A$121,1)='Cevap Anahtarı'!$C$2:$C$121)))</f>
        <v/>
      </c>
      <c r="L432" s="14">
        <f>IF($B432="","",SUMPRODUCT(('Cevap Anahtarı'!$B$2:$B$121=K$2)*('Cevap Anahtarı'!$C$2:$C$121&lt;&gt;"")*(MID($D432,'Cevap Anahtarı'!$A$2:$A$121,1)&lt;&gt;"")*ISNUMBER(FIND(UPPER(MID($D432,'Cevap Anahtarı'!$A$2:$A$121,1)),"ABCDE"))*(MID($D432,'Cevap Anahtarı'!$A$2:$A$121,1)&lt;&gt;'Cevap Anahtarı'!$C$2:$C$121)))</f>
        <v/>
      </c>
      <c r="M432" s="15">
        <f>IF($B432="","",ROUND(K432-IF(Ayarlar!$B$6&gt;0,L432/Ayarlar!$B$6,0),2))</f>
        <v/>
      </c>
      <c r="N432" s="14">
        <f>IF($B432="","",SUMPRODUCT(('Cevap Anahtarı'!$B$2:$B$121=N$2)*('Cevap Anahtarı'!$C$2:$C$121&lt;&gt;"")*(MID($D432,'Cevap Anahtarı'!$A$2:$A$121,1)='Cevap Anahtarı'!$C$2:$C$121)))</f>
        <v/>
      </c>
      <c r="O432" s="14">
        <f>IF($B432="","",SUMPRODUCT(('Cevap Anahtarı'!$B$2:$B$121=N$2)*('Cevap Anahtarı'!$C$2:$C$121&lt;&gt;"")*(MID($D432,'Cevap Anahtarı'!$A$2:$A$121,1)&lt;&gt;"")*ISNUMBER(FIND(UPPER(MID($D432,'Cevap Anahtarı'!$A$2:$A$121,1)),"ABCDE"))*(MID($D432,'Cevap Anahtarı'!$A$2:$A$121,1)&lt;&gt;'Cevap Anahtarı'!$C$2:$C$121)))</f>
        <v/>
      </c>
      <c r="P432" s="15">
        <f>IF($B432="","",ROUND(N432-IF(Ayarlar!$B$6&gt;0,O432/Ayarlar!$B$6,0),2))</f>
        <v/>
      </c>
      <c r="Q432" s="14">
        <f>IF($B432="","",SUMPRODUCT(('Cevap Anahtarı'!$B$2:$B$121=Q$2)*('Cevap Anahtarı'!$C$2:$C$121&lt;&gt;"")*(MID($D432,'Cevap Anahtarı'!$A$2:$A$121,1)='Cevap Anahtarı'!$C$2:$C$121)))</f>
        <v/>
      </c>
      <c r="R432" s="14">
        <f>IF($B432="","",SUMPRODUCT(('Cevap Anahtarı'!$B$2:$B$121=Q$2)*('Cevap Anahtarı'!$C$2:$C$121&lt;&gt;"")*(MID($D432,'Cevap Anahtarı'!$A$2:$A$121,1)&lt;&gt;"")*ISNUMBER(FIND(UPPER(MID($D432,'Cevap Anahtarı'!$A$2:$A$121,1)),"ABCDE"))*(MID($D432,'Cevap Anahtarı'!$A$2:$A$121,1)&lt;&gt;'Cevap Anahtarı'!$C$2:$C$121)))</f>
        <v/>
      </c>
      <c r="S432" s="15">
        <f>IF($B432="","",ROUND(Q432-IF(Ayarlar!$B$6&gt;0,R432/Ayarlar!$B$6,0),2))</f>
        <v/>
      </c>
      <c r="T432" s="14">
        <f>IF($B432="","",SUMPRODUCT(('Cevap Anahtarı'!$B$2:$B$121=T$2)*('Cevap Anahtarı'!$C$2:$C$121&lt;&gt;"")*(MID($D432,'Cevap Anahtarı'!$A$2:$A$121,1)='Cevap Anahtarı'!$C$2:$C$121)))</f>
        <v/>
      </c>
      <c r="U432" s="14">
        <f>IF($B432="","",SUMPRODUCT(('Cevap Anahtarı'!$B$2:$B$121=T$2)*('Cevap Anahtarı'!$C$2:$C$121&lt;&gt;"")*(MID($D432,'Cevap Anahtarı'!$A$2:$A$121,1)&lt;&gt;"")*ISNUMBER(FIND(UPPER(MID($D432,'Cevap Anahtarı'!$A$2:$A$121,1)),"ABCDE"))*(MID($D432,'Cevap Anahtarı'!$A$2:$A$121,1)&lt;&gt;'Cevap Anahtarı'!$C$2:$C$121)))</f>
        <v/>
      </c>
      <c r="V432" s="15">
        <f>IF($B432="","",ROUND(T432-IF(Ayarlar!$B$6&gt;0,U432/Ayarlar!$B$6,0),2))</f>
        <v/>
      </c>
      <c r="W432" s="15">
        <f>IF($B432="","",G432+J432+M432+P432+S432+V432)</f>
        <v/>
      </c>
      <c r="X432" s="14">
        <f>IF($B432="","",RANK(W432,$W$4:$W$503))</f>
        <v/>
      </c>
    </row>
    <row r="433">
      <c r="E433" s="14">
        <f>IF($B433="","",SUMPRODUCT(('Cevap Anahtarı'!$B$2:$B$121=E$2)*('Cevap Anahtarı'!$C$2:$C$121&lt;&gt;"")*(MID($D433,'Cevap Anahtarı'!$A$2:$A$121,1)='Cevap Anahtarı'!$C$2:$C$121)))</f>
        <v/>
      </c>
      <c r="F433" s="14">
        <f>IF($B433="","",SUMPRODUCT(('Cevap Anahtarı'!$B$2:$B$121=E$2)*('Cevap Anahtarı'!$C$2:$C$121&lt;&gt;"")*(MID($D433,'Cevap Anahtarı'!$A$2:$A$121,1)&lt;&gt;"")*ISNUMBER(FIND(UPPER(MID($D433,'Cevap Anahtarı'!$A$2:$A$121,1)),"ABCDE"))*(MID($D433,'Cevap Anahtarı'!$A$2:$A$121,1)&lt;&gt;'Cevap Anahtarı'!$C$2:$C$121)))</f>
        <v/>
      </c>
      <c r="G433" s="15">
        <f>IF($B433="","",ROUND(E433-IF(Ayarlar!$B$6&gt;0,F433/Ayarlar!$B$6,0),2))</f>
        <v/>
      </c>
      <c r="H433" s="14">
        <f>IF($B433="","",SUMPRODUCT(('Cevap Anahtarı'!$B$2:$B$121=H$2)*('Cevap Anahtarı'!$C$2:$C$121&lt;&gt;"")*(MID($D433,'Cevap Anahtarı'!$A$2:$A$121,1)='Cevap Anahtarı'!$C$2:$C$121)))</f>
        <v/>
      </c>
      <c r="I433" s="14">
        <f>IF($B433="","",SUMPRODUCT(('Cevap Anahtarı'!$B$2:$B$121=H$2)*('Cevap Anahtarı'!$C$2:$C$121&lt;&gt;"")*(MID($D433,'Cevap Anahtarı'!$A$2:$A$121,1)&lt;&gt;"")*ISNUMBER(FIND(UPPER(MID($D433,'Cevap Anahtarı'!$A$2:$A$121,1)),"ABCDE"))*(MID($D433,'Cevap Anahtarı'!$A$2:$A$121,1)&lt;&gt;'Cevap Anahtarı'!$C$2:$C$121)))</f>
        <v/>
      </c>
      <c r="J433" s="15">
        <f>IF($B433="","",ROUND(H433-IF(Ayarlar!$B$6&gt;0,I433/Ayarlar!$B$6,0),2))</f>
        <v/>
      </c>
      <c r="K433" s="14">
        <f>IF($B433="","",SUMPRODUCT(('Cevap Anahtarı'!$B$2:$B$121=K$2)*('Cevap Anahtarı'!$C$2:$C$121&lt;&gt;"")*(MID($D433,'Cevap Anahtarı'!$A$2:$A$121,1)='Cevap Anahtarı'!$C$2:$C$121)))</f>
        <v/>
      </c>
      <c r="L433" s="14">
        <f>IF($B433="","",SUMPRODUCT(('Cevap Anahtarı'!$B$2:$B$121=K$2)*('Cevap Anahtarı'!$C$2:$C$121&lt;&gt;"")*(MID($D433,'Cevap Anahtarı'!$A$2:$A$121,1)&lt;&gt;"")*ISNUMBER(FIND(UPPER(MID($D433,'Cevap Anahtarı'!$A$2:$A$121,1)),"ABCDE"))*(MID($D433,'Cevap Anahtarı'!$A$2:$A$121,1)&lt;&gt;'Cevap Anahtarı'!$C$2:$C$121)))</f>
        <v/>
      </c>
      <c r="M433" s="15">
        <f>IF($B433="","",ROUND(K433-IF(Ayarlar!$B$6&gt;0,L433/Ayarlar!$B$6,0),2))</f>
        <v/>
      </c>
      <c r="N433" s="14">
        <f>IF($B433="","",SUMPRODUCT(('Cevap Anahtarı'!$B$2:$B$121=N$2)*('Cevap Anahtarı'!$C$2:$C$121&lt;&gt;"")*(MID($D433,'Cevap Anahtarı'!$A$2:$A$121,1)='Cevap Anahtarı'!$C$2:$C$121)))</f>
        <v/>
      </c>
      <c r="O433" s="14">
        <f>IF($B433="","",SUMPRODUCT(('Cevap Anahtarı'!$B$2:$B$121=N$2)*('Cevap Anahtarı'!$C$2:$C$121&lt;&gt;"")*(MID($D433,'Cevap Anahtarı'!$A$2:$A$121,1)&lt;&gt;"")*ISNUMBER(FIND(UPPER(MID($D433,'Cevap Anahtarı'!$A$2:$A$121,1)),"ABCDE"))*(MID($D433,'Cevap Anahtarı'!$A$2:$A$121,1)&lt;&gt;'Cevap Anahtarı'!$C$2:$C$121)))</f>
        <v/>
      </c>
      <c r="P433" s="15">
        <f>IF($B433="","",ROUND(N433-IF(Ayarlar!$B$6&gt;0,O433/Ayarlar!$B$6,0),2))</f>
        <v/>
      </c>
      <c r="Q433" s="14">
        <f>IF($B433="","",SUMPRODUCT(('Cevap Anahtarı'!$B$2:$B$121=Q$2)*('Cevap Anahtarı'!$C$2:$C$121&lt;&gt;"")*(MID($D433,'Cevap Anahtarı'!$A$2:$A$121,1)='Cevap Anahtarı'!$C$2:$C$121)))</f>
        <v/>
      </c>
      <c r="R433" s="14">
        <f>IF($B433="","",SUMPRODUCT(('Cevap Anahtarı'!$B$2:$B$121=Q$2)*('Cevap Anahtarı'!$C$2:$C$121&lt;&gt;"")*(MID($D433,'Cevap Anahtarı'!$A$2:$A$121,1)&lt;&gt;"")*ISNUMBER(FIND(UPPER(MID($D433,'Cevap Anahtarı'!$A$2:$A$121,1)),"ABCDE"))*(MID($D433,'Cevap Anahtarı'!$A$2:$A$121,1)&lt;&gt;'Cevap Anahtarı'!$C$2:$C$121)))</f>
        <v/>
      </c>
      <c r="S433" s="15">
        <f>IF($B433="","",ROUND(Q433-IF(Ayarlar!$B$6&gt;0,R433/Ayarlar!$B$6,0),2))</f>
        <v/>
      </c>
      <c r="T433" s="14">
        <f>IF($B433="","",SUMPRODUCT(('Cevap Anahtarı'!$B$2:$B$121=T$2)*('Cevap Anahtarı'!$C$2:$C$121&lt;&gt;"")*(MID($D433,'Cevap Anahtarı'!$A$2:$A$121,1)='Cevap Anahtarı'!$C$2:$C$121)))</f>
        <v/>
      </c>
      <c r="U433" s="14">
        <f>IF($B433="","",SUMPRODUCT(('Cevap Anahtarı'!$B$2:$B$121=T$2)*('Cevap Anahtarı'!$C$2:$C$121&lt;&gt;"")*(MID($D433,'Cevap Anahtarı'!$A$2:$A$121,1)&lt;&gt;"")*ISNUMBER(FIND(UPPER(MID($D433,'Cevap Anahtarı'!$A$2:$A$121,1)),"ABCDE"))*(MID($D433,'Cevap Anahtarı'!$A$2:$A$121,1)&lt;&gt;'Cevap Anahtarı'!$C$2:$C$121)))</f>
        <v/>
      </c>
      <c r="V433" s="15">
        <f>IF($B433="","",ROUND(T433-IF(Ayarlar!$B$6&gt;0,U433/Ayarlar!$B$6,0),2))</f>
        <v/>
      </c>
      <c r="W433" s="15">
        <f>IF($B433="","",G433+J433+M433+P433+S433+V433)</f>
        <v/>
      </c>
      <c r="X433" s="14">
        <f>IF($B433="","",RANK(W433,$W$4:$W$503))</f>
        <v/>
      </c>
    </row>
    <row r="434">
      <c r="E434" s="14">
        <f>IF($B434="","",SUMPRODUCT(('Cevap Anahtarı'!$B$2:$B$121=E$2)*('Cevap Anahtarı'!$C$2:$C$121&lt;&gt;"")*(MID($D434,'Cevap Anahtarı'!$A$2:$A$121,1)='Cevap Anahtarı'!$C$2:$C$121)))</f>
        <v/>
      </c>
      <c r="F434" s="14">
        <f>IF($B434="","",SUMPRODUCT(('Cevap Anahtarı'!$B$2:$B$121=E$2)*('Cevap Anahtarı'!$C$2:$C$121&lt;&gt;"")*(MID($D434,'Cevap Anahtarı'!$A$2:$A$121,1)&lt;&gt;"")*ISNUMBER(FIND(UPPER(MID($D434,'Cevap Anahtarı'!$A$2:$A$121,1)),"ABCDE"))*(MID($D434,'Cevap Anahtarı'!$A$2:$A$121,1)&lt;&gt;'Cevap Anahtarı'!$C$2:$C$121)))</f>
        <v/>
      </c>
      <c r="G434" s="15">
        <f>IF($B434="","",ROUND(E434-IF(Ayarlar!$B$6&gt;0,F434/Ayarlar!$B$6,0),2))</f>
        <v/>
      </c>
      <c r="H434" s="14">
        <f>IF($B434="","",SUMPRODUCT(('Cevap Anahtarı'!$B$2:$B$121=H$2)*('Cevap Anahtarı'!$C$2:$C$121&lt;&gt;"")*(MID($D434,'Cevap Anahtarı'!$A$2:$A$121,1)='Cevap Anahtarı'!$C$2:$C$121)))</f>
        <v/>
      </c>
      <c r="I434" s="14">
        <f>IF($B434="","",SUMPRODUCT(('Cevap Anahtarı'!$B$2:$B$121=H$2)*('Cevap Anahtarı'!$C$2:$C$121&lt;&gt;"")*(MID($D434,'Cevap Anahtarı'!$A$2:$A$121,1)&lt;&gt;"")*ISNUMBER(FIND(UPPER(MID($D434,'Cevap Anahtarı'!$A$2:$A$121,1)),"ABCDE"))*(MID($D434,'Cevap Anahtarı'!$A$2:$A$121,1)&lt;&gt;'Cevap Anahtarı'!$C$2:$C$121)))</f>
        <v/>
      </c>
      <c r="J434" s="15">
        <f>IF($B434="","",ROUND(H434-IF(Ayarlar!$B$6&gt;0,I434/Ayarlar!$B$6,0),2))</f>
        <v/>
      </c>
      <c r="K434" s="14">
        <f>IF($B434="","",SUMPRODUCT(('Cevap Anahtarı'!$B$2:$B$121=K$2)*('Cevap Anahtarı'!$C$2:$C$121&lt;&gt;"")*(MID($D434,'Cevap Anahtarı'!$A$2:$A$121,1)='Cevap Anahtarı'!$C$2:$C$121)))</f>
        <v/>
      </c>
      <c r="L434" s="14">
        <f>IF($B434="","",SUMPRODUCT(('Cevap Anahtarı'!$B$2:$B$121=K$2)*('Cevap Anahtarı'!$C$2:$C$121&lt;&gt;"")*(MID($D434,'Cevap Anahtarı'!$A$2:$A$121,1)&lt;&gt;"")*ISNUMBER(FIND(UPPER(MID($D434,'Cevap Anahtarı'!$A$2:$A$121,1)),"ABCDE"))*(MID($D434,'Cevap Anahtarı'!$A$2:$A$121,1)&lt;&gt;'Cevap Anahtarı'!$C$2:$C$121)))</f>
        <v/>
      </c>
      <c r="M434" s="15">
        <f>IF($B434="","",ROUND(K434-IF(Ayarlar!$B$6&gt;0,L434/Ayarlar!$B$6,0),2))</f>
        <v/>
      </c>
      <c r="N434" s="14">
        <f>IF($B434="","",SUMPRODUCT(('Cevap Anahtarı'!$B$2:$B$121=N$2)*('Cevap Anahtarı'!$C$2:$C$121&lt;&gt;"")*(MID($D434,'Cevap Anahtarı'!$A$2:$A$121,1)='Cevap Anahtarı'!$C$2:$C$121)))</f>
        <v/>
      </c>
      <c r="O434" s="14">
        <f>IF($B434="","",SUMPRODUCT(('Cevap Anahtarı'!$B$2:$B$121=N$2)*('Cevap Anahtarı'!$C$2:$C$121&lt;&gt;"")*(MID($D434,'Cevap Anahtarı'!$A$2:$A$121,1)&lt;&gt;"")*ISNUMBER(FIND(UPPER(MID($D434,'Cevap Anahtarı'!$A$2:$A$121,1)),"ABCDE"))*(MID($D434,'Cevap Anahtarı'!$A$2:$A$121,1)&lt;&gt;'Cevap Anahtarı'!$C$2:$C$121)))</f>
        <v/>
      </c>
      <c r="P434" s="15">
        <f>IF($B434="","",ROUND(N434-IF(Ayarlar!$B$6&gt;0,O434/Ayarlar!$B$6,0),2))</f>
        <v/>
      </c>
      <c r="Q434" s="14">
        <f>IF($B434="","",SUMPRODUCT(('Cevap Anahtarı'!$B$2:$B$121=Q$2)*('Cevap Anahtarı'!$C$2:$C$121&lt;&gt;"")*(MID($D434,'Cevap Anahtarı'!$A$2:$A$121,1)='Cevap Anahtarı'!$C$2:$C$121)))</f>
        <v/>
      </c>
      <c r="R434" s="14">
        <f>IF($B434="","",SUMPRODUCT(('Cevap Anahtarı'!$B$2:$B$121=Q$2)*('Cevap Anahtarı'!$C$2:$C$121&lt;&gt;"")*(MID($D434,'Cevap Anahtarı'!$A$2:$A$121,1)&lt;&gt;"")*ISNUMBER(FIND(UPPER(MID($D434,'Cevap Anahtarı'!$A$2:$A$121,1)),"ABCDE"))*(MID($D434,'Cevap Anahtarı'!$A$2:$A$121,1)&lt;&gt;'Cevap Anahtarı'!$C$2:$C$121)))</f>
        <v/>
      </c>
      <c r="S434" s="15">
        <f>IF($B434="","",ROUND(Q434-IF(Ayarlar!$B$6&gt;0,R434/Ayarlar!$B$6,0),2))</f>
        <v/>
      </c>
      <c r="T434" s="14">
        <f>IF($B434="","",SUMPRODUCT(('Cevap Anahtarı'!$B$2:$B$121=T$2)*('Cevap Anahtarı'!$C$2:$C$121&lt;&gt;"")*(MID($D434,'Cevap Anahtarı'!$A$2:$A$121,1)='Cevap Anahtarı'!$C$2:$C$121)))</f>
        <v/>
      </c>
      <c r="U434" s="14">
        <f>IF($B434="","",SUMPRODUCT(('Cevap Anahtarı'!$B$2:$B$121=T$2)*('Cevap Anahtarı'!$C$2:$C$121&lt;&gt;"")*(MID($D434,'Cevap Anahtarı'!$A$2:$A$121,1)&lt;&gt;"")*ISNUMBER(FIND(UPPER(MID($D434,'Cevap Anahtarı'!$A$2:$A$121,1)),"ABCDE"))*(MID($D434,'Cevap Anahtarı'!$A$2:$A$121,1)&lt;&gt;'Cevap Anahtarı'!$C$2:$C$121)))</f>
        <v/>
      </c>
      <c r="V434" s="15">
        <f>IF($B434="","",ROUND(T434-IF(Ayarlar!$B$6&gt;0,U434/Ayarlar!$B$6,0),2))</f>
        <v/>
      </c>
      <c r="W434" s="15">
        <f>IF($B434="","",G434+J434+M434+P434+S434+V434)</f>
        <v/>
      </c>
      <c r="X434" s="14">
        <f>IF($B434="","",RANK(W434,$W$4:$W$503))</f>
        <v/>
      </c>
    </row>
    <row r="435">
      <c r="E435" s="14">
        <f>IF($B435="","",SUMPRODUCT(('Cevap Anahtarı'!$B$2:$B$121=E$2)*('Cevap Anahtarı'!$C$2:$C$121&lt;&gt;"")*(MID($D435,'Cevap Anahtarı'!$A$2:$A$121,1)='Cevap Anahtarı'!$C$2:$C$121)))</f>
        <v/>
      </c>
      <c r="F435" s="14">
        <f>IF($B435="","",SUMPRODUCT(('Cevap Anahtarı'!$B$2:$B$121=E$2)*('Cevap Anahtarı'!$C$2:$C$121&lt;&gt;"")*(MID($D435,'Cevap Anahtarı'!$A$2:$A$121,1)&lt;&gt;"")*ISNUMBER(FIND(UPPER(MID($D435,'Cevap Anahtarı'!$A$2:$A$121,1)),"ABCDE"))*(MID($D435,'Cevap Anahtarı'!$A$2:$A$121,1)&lt;&gt;'Cevap Anahtarı'!$C$2:$C$121)))</f>
        <v/>
      </c>
      <c r="G435" s="15">
        <f>IF($B435="","",ROUND(E435-IF(Ayarlar!$B$6&gt;0,F435/Ayarlar!$B$6,0),2))</f>
        <v/>
      </c>
      <c r="H435" s="14">
        <f>IF($B435="","",SUMPRODUCT(('Cevap Anahtarı'!$B$2:$B$121=H$2)*('Cevap Anahtarı'!$C$2:$C$121&lt;&gt;"")*(MID($D435,'Cevap Anahtarı'!$A$2:$A$121,1)='Cevap Anahtarı'!$C$2:$C$121)))</f>
        <v/>
      </c>
      <c r="I435" s="14">
        <f>IF($B435="","",SUMPRODUCT(('Cevap Anahtarı'!$B$2:$B$121=H$2)*('Cevap Anahtarı'!$C$2:$C$121&lt;&gt;"")*(MID($D435,'Cevap Anahtarı'!$A$2:$A$121,1)&lt;&gt;"")*ISNUMBER(FIND(UPPER(MID($D435,'Cevap Anahtarı'!$A$2:$A$121,1)),"ABCDE"))*(MID($D435,'Cevap Anahtarı'!$A$2:$A$121,1)&lt;&gt;'Cevap Anahtarı'!$C$2:$C$121)))</f>
        <v/>
      </c>
      <c r="J435" s="15">
        <f>IF($B435="","",ROUND(H435-IF(Ayarlar!$B$6&gt;0,I435/Ayarlar!$B$6,0),2))</f>
        <v/>
      </c>
      <c r="K435" s="14">
        <f>IF($B435="","",SUMPRODUCT(('Cevap Anahtarı'!$B$2:$B$121=K$2)*('Cevap Anahtarı'!$C$2:$C$121&lt;&gt;"")*(MID($D435,'Cevap Anahtarı'!$A$2:$A$121,1)='Cevap Anahtarı'!$C$2:$C$121)))</f>
        <v/>
      </c>
      <c r="L435" s="14">
        <f>IF($B435="","",SUMPRODUCT(('Cevap Anahtarı'!$B$2:$B$121=K$2)*('Cevap Anahtarı'!$C$2:$C$121&lt;&gt;"")*(MID($D435,'Cevap Anahtarı'!$A$2:$A$121,1)&lt;&gt;"")*ISNUMBER(FIND(UPPER(MID($D435,'Cevap Anahtarı'!$A$2:$A$121,1)),"ABCDE"))*(MID($D435,'Cevap Anahtarı'!$A$2:$A$121,1)&lt;&gt;'Cevap Anahtarı'!$C$2:$C$121)))</f>
        <v/>
      </c>
      <c r="M435" s="15">
        <f>IF($B435="","",ROUND(K435-IF(Ayarlar!$B$6&gt;0,L435/Ayarlar!$B$6,0),2))</f>
        <v/>
      </c>
      <c r="N435" s="14">
        <f>IF($B435="","",SUMPRODUCT(('Cevap Anahtarı'!$B$2:$B$121=N$2)*('Cevap Anahtarı'!$C$2:$C$121&lt;&gt;"")*(MID($D435,'Cevap Anahtarı'!$A$2:$A$121,1)='Cevap Anahtarı'!$C$2:$C$121)))</f>
        <v/>
      </c>
      <c r="O435" s="14">
        <f>IF($B435="","",SUMPRODUCT(('Cevap Anahtarı'!$B$2:$B$121=N$2)*('Cevap Anahtarı'!$C$2:$C$121&lt;&gt;"")*(MID($D435,'Cevap Anahtarı'!$A$2:$A$121,1)&lt;&gt;"")*ISNUMBER(FIND(UPPER(MID($D435,'Cevap Anahtarı'!$A$2:$A$121,1)),"ABCDE"))*(MID($D435,'Cevap Anahtarı'!$A$2:$A$121,1)&lt;&gt;'Cevap Anahtarı'!$C$2:$C$121)))</f>
        <v/>
      </c>
      <c r="P435" s="15">
        <f>IF($B435="","",ROUND(N435-IF(Ayarlar!$B$6&gt;0,O435/Ayarlar!$B$6,0),2))</f>
        <v/>
      </c>
      <c r="Q435" s="14">
        <f>IF($B435="","",SUMPRODUCT(('Cevap Anahtarı'!$B$2:$B$121=Q$2)*('Cevap Anahtarı'!$C$2:$C$121&lt;&gt;"")*(MID($D435,'Cevap Anahtarı'!$A$2:$A$121,1)='Cevap Anahtarı'!$C$2:$C$121)))</f>
        <v/>
      </c>
      <c r="R435" s="14">
        <f>IF($B435="","",SUMPRODUCT(('Cevap Anahtarı'!$B$2:$B$121=Q$2)*('Cevap Anahtarı'!$C$2:$C$121&lt;&gt;"")*(MID($D435,'Cevap Anahtarı'!$A$2:$A$121,1)&lt;&gt;"")*ISNUMBER(FIND(UPPER(MID($D435,'Cevap Anahtarı'!$A$2:$A$121,1)),"ABCDE"))*(MID($D435,'Cevap Anahtarı'!$A$2:$A$121,1)&lt;&gt;'Cevap Anahtarı'!$C$2:$C$121)))</f>
        <v/>
      </c>
      <c r="S435" s="15">
        <f>IF($B435="","",ROUND(Q435-IF(Ayarlar!$B$6&gt;0,R435/Ayarlar!$B$6,0),2))</f>
        <v/>
      </c>
      <c r="T435" s="14">
        <f>IF($B435="","",SUMPRODUCT(('Cevap Anahtarı'!$B$2:$B$121=T$2)*('Cevap Anahtarı'!$C$2:$C$121&lt;&gt;"")*(MID($D435,'Cevap Anahtarı'!$A$2:$A$121,1)='Cevap Anahtarı'!$C$2:$C$121)))</f>
        <v/>
      </c>
      <c r="U435" s="14">
        <f>IF($B435="","",SUMPRODUCT(('Cevap Anahtarı'!$B$2:$B$121=T$2)*('Cevap Anahtarı'!$C$2:$C$121&lt;&gt;"")*(MID($D435,'Cevap Anahtarı'!$A$2:$A$121,1)&lt;&gt;"")*ISNUMBER(FIND(UPPER(MID($D435,'Cevap Anahtarı'!$A$2:$A$121,1)),"ABCDE"))*(MID($D435,'Cevap Anahtarı'!$A$2:$A$121,1)&lt;&gt;'Cevap Anahtarı'!$C$2:$C$121)))</f>
        <v/>
      </c>
      <c r="V435" s="15">
        <f>IF($B435="","",ROUND(T435-IF(Ayarlar!$B$6&gt;0,U435/Ayarlar!$B$6,0),2))</f>
        <v/>
      </c>
      <c r="W435" s="15">
        <f>IF($B435="","",G435+J435+M435+P435+S435+V435)</f>
        <v/>
      </c>
      <c r="X435" s="14">
        <f>IF($B435="","",RANK(W435,$W$4:$W$503))</f>
        <v/>
      </c>
    </row>
    <row r="436">
      <c r="E436" s="14">
        <f>IF($B436="","",SUMPRODUCT(('Cevap Anahtarı'!$B$2:$B$121=E$2)*('Cevap Anahtarı'!$C$2:$C$121&lt;&gt;"")*(MID($D436,'Cevap Anahtarı'!$A$2:$A$121,1)='Cevap Anahtarı'!$C$2:$C$121)))</f>
        <v/>
      </c>
      <c r="F436" s="14">
        <f>IF($B436="","",SUMPRODUCT(('Cevap Anahtarı'!$B$2:$B$121=E$2)*('Cevap Anahtarı'!$C$2:$C$121&lt;&gt;"")*(MID($D436,'Cevap Anahtarı'!$A$2:$A$121,1)&lt;&gt;"")*ISNUMBER(FIND(UPPER(MID($D436,'Cevap Anahtarı'!$A$2:$A$121,1)),"ABCDE"))*(MID($D436,'Cevap Anahtarı'!$A$2:$A$121,1)&lt;&gt;'Cevap Anahtarı'!$C$2:$C$121)))</f>
        <v/>
      </c>
      <c r="G436" s="15">
        <f>IF($B436="","",ROUND(E436-IF(Ayarlar!$B$6&gt;0,F436/Ayarlar!$B$6,0),2))</f>
        <v/>
      </c>
      <c r="H436" s="14">
        <f>IF($B436="","",SUMPRODUCT(('Cevap Anahtarı'!$B$2:$B$121=H$2)*('Cevap Anahtarı'!$C$2:$C$121&lt;&gt;"")*(MID($D436,'Cevap Anahtarı'!$A$2:$A$121,1)='Cevap Anahtarı'!$C$2:$C$121)))</f>
        <v/>
      </c>
      <c r="I436" s="14">
        <f>IF($B436="","",SUMPRODUCT(('Cevap Anahtarı'!$B$2:$B$121=H$2)*('Cevap Anahtarı'!$C$2:$C$121&lt;&gt;"")*(MID($D436,'Cevap Anahtarı'!$A$2:$A$121,1)&lt;&gt;"")*ISNUMBER(FIND(UPPER(MID($D436,'Cevap Anahtarı'!$A$2:$A$121,1)),"ABCDE"))*(MID($D436,'Cevap Anahtarı'!$A$2:$A$121,1)&lt;&gt;'Cevap Anahtarı'!$C$2:$C$121)))</f>
        <v/>
      </c>
      <c r="J436" s="15">
        <f>IF($B436="","",ROUND(H436-IF(Ayarlar!$B$6&gt;0,I436/Ayarlar!$B$6,0),2))</f>
        <v/>
      </c>
      <c r="K436" s="14">
        <f>IF($B436="","",SUMPRODUCT(('Cevap Anahtarı'!$B$2:$B$121=K$2)*('Cevap Anahtarı'!$C$2:$C$121&lt;&gt;"")*(MID($D436,'Cevap Anahtarı'!$A$2:$A$121,1)='Cevap Anahtarı'!$C$2:$C$121)))</f>
        <v/>
      </c>
      <c r="L436" s="14">
        <f>IF($B436="","",SUMPRODUCT(('Cevap Anahtarı'!$B$2:$B$121=K$2)*('Cevap Anahtarı'!$C$2:$C$121&lt;&gt;"")*(MID($D436,'Cevap Anahtarı'!$A$2:$A$121,1)&lt;&gt;"")*ISNUMBER(FIND(UPPER(MID($D436,'Cevap Anahtarı'!$A$2:$A$121,1)),"ABCDE"))*(MID($D436,'Cevap Anahtarı'!$A$2:$A$121,1)&lt;&gt;'Cevap Anahtarı'!$C$2:$C$121)))</f>
        <v/>
      </c>
      <c r="M436" s="15">
        <f>IF($B436="","",ROUND(K436-IF(Ayarlar!$B$6&gt;0,L436/Ayarlar!$B$6,0),2))</f>
        <v/>
      </c>
      <c r="N436" s="14">
        <f>IF($B436="","",SUMPRODUCT(('Cevap Anahtarı'!$B$2:$B$121=N$2)*('Cevap Anahtarı'!$C$2:$C$121&lt;&gt;"")*(MID($D436,'Cevap Anahtarı'!$A$2:$A$121,1)='Cevap Anahtarı'!$C$2:$C$121)))</f>
        <v/>
      </c>
      <c r="O436" s="14">
        <f>IF($B436="","",SUMPRODUCT(('Cevap Anahtarı'!$B$2:$B$121=N$2)*('Cevap Anahtarı'!$C$2:$C$121&lt;&gt;"")*(MID($D436,'Cevap Anahtarı'!$A$2:$A$121,1)&lt;&gt;"")*ISNUMBER(FIND(UPPER(MID($D436,'Cevap Anahtarı'!$A$2:$A$121,1)),"ABCDE"))*(MID($D436,'Cevap Anahtarı'!$A$2:$A$121,1)&lt;&gt;'Cevap Anahtarı'!$C$2:$C$121)))</f>
        <v/>
      </c>
      <c r="P436" s="15">
        <f>IF($B436="","",ROUND(N436-IF(Ayarlar!$B$6&gt;0,O436/Ayarlar!$B$6,0),2))</f>
        <v/>
      </c>
      <c r="Q436" s="14">
        <f>IF($B436="","",SUMPRODUCT(('Cevap Anahtarı'!$B$2:$B$121=Q$2)*('Cevap Anahtarı'!$C$2:$C$121&lt;&gt;"")*(MID($D436,'Cevap Anahtarı'!$A$2:$A$121,1)='Cevap Anahtarı'!$C$2:$C$121)))</f>
        <v/>
      </c>
      <c r="R436" s="14">
        <f>IF($B436="","",SUMPRODUCT(('Cevap Anahtarı'!$B$2:$B$121=Q$2)*('Cevap Anahtarı'!$C$2:$C$121&lt;&gt;"")*(MID($D436,'Cevap Anahtarı'!$A$2:$A$121,1)&lt;&gt;"")*ISNUMBER(FIND(UPPER(MID($D436,'Cevap Anahtarı'!$A$2:$A$121,1)),"ABCDE"))*(MID($D436,'Cevap Anahtarı'!$A$2:$A$121,1)&lt;&gt;'Cevap Anahtarı'!$C$2:$C$121)))</f>
        <v/>
      </c>
      <c r="S436" s="15">
        <f>IF($B436="","",ROUND(Q436-IF(Ayarlar!$B$6&gt;0,R436/Ayarlar!$B$6,0),2))</f>
        <v/>
      </c>
      <c r="T436" s="14">
        <f>IF($B436="","",SUMPRODUCT(('Cevap Anahtarı'!$B$2:$B$121=T$2)*('Cevap Anahtarı'!$C$2:$C$121&lt;&gt;"")*(MID($D436,'Cevap Anahtarı'!$A$2:$A$121,1)='Cevap Anahtarı'!$C$2:$C$121)))</f>
        <v/>
      </c>
      <c r="U436" s="14">
        <f>IF($B436="","",SUMPRODUCT(('Cevap Anahtarı'!$B$2:$B$121=T$2)*('Cevap Anahtarı'!$C$2:$C$121&lt;&gt;"")*(MID($D436,'Cevap Anahtarı'!$A$2:$A$121,1)&lt;&gt;"")*ISNUMBER(FIND(UPPER(MID($D436,'Cevap Anahtarı'!$A$2:$A$121,1)),"ABCDE"))*(MID($D436,'Cevap Anahtarı'!$A$2:$A$121,1)&lt;&gt;'Cevap Anahtarı'!$C$2:$C$121)))</f>
        <v/>
      </c>
      <c r="V436" s="15">
        <f>IF($B436="","",ROUND(T436-IF(Ayarlar!$B$6&gt;0,U436/Ayarlar!$B$6,0),2))</f>
        <v/>
      </c>
      <c r="W436" s="15">
        <f>IF($B436="","",G436+J436+M436+P436+S436+V436)</f>
        <v/>
      </c>
      <c r="X436" s="14">
        <f>IF($B436="","",RANK(W436,$W$4:$W$503))</f>
        <v/>
      </c>
    </row>
    <row r="437">
      <c r="E437" s="14">
        <f>IF($B437="","",SUMPRODUCT(('Cevap Anahtarı'!$B$2:$B$121=E$2)*('Cevap Anahtarı'!$C$2:$C$121&lt;&gt;"")*(MID($D437,'Cevap Anahtarı'!$A$2:$A$121,1)='Cevap Anahtarı'!$C$2:$C$121)))</f>
        <v/>
      </c>
      <c r="F437" s="14">
        <f>IF($B437="","",SUMPRODUCT(('Cevap Anahtarı'!$B$2:$B$121=E$2)*('Cevap Anahtarı'!$C$2:$C$121&lt;&gt;"")*(MID($D437,'Cevap Anahtarı'!$A$2:$A$121,1)&lt;&gt;"")*ISNUMBER(FIND(UPPER(MID($D437,'Cevap Anahtarı'!$A$2:$A$121,1)),"ABCDE"))*(MID($D437,'Cevap Anahtarı'!$A$2:$A$121,1)&lt;&gt;'Cevap Anahtarı'!$C$2:$C$121)))</f>
        <v/>
      </c>
      <c r="G437" s="15">
        <f>IF($B437="","",ROUND(E437-IF(Ayarlar!$B$6&gt;0,F437/Ayarlar!$B$6,0),2))</f>
        <v/>
      </c>
      <c r="H437" s="14">
        <f>IF($B437="","",SUMPRODUCT(('Cevap Anahtarı'!$B$2:$B$121=H$2)*('Cevap Anahtarı'!$C$2:$C$121&lt;&gt;"")*(MID($D437,'Cevap Anahtarı'!$A$2:$A$121,1)='Cevap Anahtarı'!$C$2:$C$121)))</f>
        <v/>
      </c>
      <c r="I437" s="14">
        <f>IF($B437="","",SUMPRODUCT(('Cevap Anahtarı'!$B$2:$B$121=H$2)*('Cevap Anahtarı'!$C$2:$C$121&lt;&gt;"")*(MID($D437,'Cevap Anahtarı'!$A$2:$A$121,1)&lt;&gt;"")*ISNUMBER(FIND(UPPER(MID($D437,'Cevap Anahtarı'!$A$2:$A$121,1)),"ABCDE"))*(MID($D437,'Cevap Anahtarı'!$A$2:$A$121,1)&lt;&gt;'Cevap Anahtarı'!$C$2:$C$121)))</f>
        <v/>
      </c>
      <c r="J437" s="15">
        <f>IF($B437="","",ROUND(H437-IF(Ayarlar!$B$6&gt;0,I437/Ayarlar!$B$6,0),2))</f>
        <v/>
      </c>
      <c r="K437" s="14">
        <f>IF($B437="","",SUMPRODUCT(('Cevap Anahtarı'!$B$2:$B$121=K$2)*('Cevap Anahtarı'!$C$2:$C$121&lt;&gt;"")*(MID($D437,'Cevap Anahtarı'!$A$2:$A$121,1)='Cevap Anahtarı'!$C$2:$C$121)))</f>
        <v/>
      </c>
      <c r="L437" s="14">
        <f>IF($B437="","",SUMPRODUCT(('Cevap Anahtarı'!$B$2:$B$121=K$2)*('Cevap Anahtarı'!$C$2:$C$121&lt;&gt;"")*(MID($D437,'Cevap Anahtarı'!$A$2:$A$121,1)&lt;&gt;"")*ISNUMBER(FIND(UPPER(MID($D437,'Cevap Anahtarı'!$A$2:$A$121,1)),"ABCDE"))*(MID($D437,'Cevap Anahtarı'!$A$2:$A$121,1)&lt;&gt;'Cevap Anahtarı'!$C$2:$C$121)))</f>
        <v/>
      </c>
      <c r="M437" s="15">
        <f>IF($B437="","",ROUND(K437-IF(Ayarlar!$B$6&gt;0,L437/Ayarlar!$B$6,0),2))</f>
        <v/>
      </c>
      <c r="N437" s="14">
        <f>IF($B437="","",SUMPRODUCT(('Cevap Anahtarı'!$B$2:$B$121=N$2)*('Cevap Anahtarı'!$C$2:$C$121&lt;&gt;"")*(MID($D437,'Cevap Anahtarı'!$A$2:$A$121,1)='Cevap Anahtarı'!$C$2:$C$121)))</f>
        <v/>
      </c>
      <c r="O437" s="14">
        <f>IF($B437="","",SUMPRODUCT(('Cevap Anahtarı'!$B$2:$B$121=N$2)*('Cevap Anahtarı'!$C$2:$C$121&lt;&gt;"")*(MID($D437,'Cevap Anahtarı'!$A$2:$A$121,1)&lt;&gt;"")*ISNUMBER(FIND(UPPER(MID($D437,'Cevap Anahtarı'!$A$2:$A$121,1)),"ABCDE"))*(MID($D437,'Cevap Anahtarı'!$A$2:$A$121,1)&lt;&gt;'Cevap Anahtarı'!$C$2:$C$121)))</f>
        <v/>
      </c>
      <c r="P437" s="15">
        <f>IF($B437="","",ROUND(N437-IF(Ayarlar!$B$6&gt;0,O437/Ayarlar!$B$6,0),2))</f>
        <v/>
      </c>
      <c r="Q437" s="14">
        <f>IF($B437="","",SUMPRODUCT(('Cevap Anahtarı'!$B$2:$B$121=Q$2)*('Cevap Anahtarı'!$C$2:$C$121&lt;&gt;"")*(MID($D437,'Cevap Anahtarı'!$A$2:$A$121,1)='Cevap Anahtarı'!$C$2:$C$121)))</f>
        <v/>
      </c>
      <c r="R437" s="14">
        <f>IF($B437="","",SUMPRODUCT(('Cevap Anahtarı'!$B$2:$B$121=Q$2)*('Cevap Anahtarı'!$C$2:$C$121&lt;&gt;"")*(MID($D437,'Cevap Anahtarı'!$A$2:$A$121,1)&lt;&gt;"")*ISNUMBER(FIND(UPPER(MID($D437,'Cevap Anahtarı'!$A$2:$A$121,1)),"ABCDE"))*(MID($D437,'Cevap Anahtarı'!$A$2:$A$121,1)&lt;&gt;'Cevap Anahtarı'!$C$2:$C$121)))</f>
        <v/>
      </c>
      <c r="S437" s="15">
        <f>IF($B437="","",ROUND(Q437-IF(Ayarlar!$B$6&gt;0,R437/Ayarlar!$B$6,0),2))</f>
        <v/>
      </c>
      <c r="T437" s="14">
        <f>IF($B437="","",SUMPRODUCT(('Cevap Anahtarı'!$B$2:$B$121=T$2)*('Cevap Anahtarı'!$C$2:$C$121&lt;&gt;"")*(MID($D437,'Cevap Anahtarı'!$A$2:$A$121,1)='Cevap Anahtarı'!$C$2:$C$121)))</f>
        <v/>
      </c>
      <c r="U437" s="14">
        <f>IF($B437="","",SUMPRODUCT(('Cevap Anahtarı'!$B$2:$B$121=T$2)*('Cevap Anahtarı'!$C$2:$C$121&lt;&gt;"")*(MID($D437,'Cevap Anahtarı'!$A$2:$A$121,1)&lt;&gt;"")*ISNUMBER(FIND(UPPER(MID($D437,'Cevap Anahtarı'!$A$2:$A$121,1)),"ABCDE"))*(MID($D437,'Cevap Anahtarı'!$A$2:$A$121,1)&lt;&gt;'Cevap Anahtarı'!$C$2:$C$121)))</f>
        <v/>
      </c>
      <c r="V437" s="15">
        <f>IF($B437="","",ROUND(T437-IF(Ayarlar!$B$6&gt;0,U437/Ayarlar!$B$6,0),2))</f>
        <v/>
      </c>
      <c r="W437" s="15">
        <f>IF($B437="","",G437+J437+M437+P437+S437+V437)</f>
        <v/>
      </c>
      <c r="X437" s="14">
        <f>IF($B437="","",RANK(W437,$W$4:$W$503))</f>
        <v/>
      </c>
    </row>
    <row r="438">
      <c r="E438" s="14">
        <f>IF($B438="","",SUMPRODUCT(('Cevap Anahtarı'!$B$2:$B$121=E$2)*('Cevap Anahtarı'!$C$2:$C$121&lt;&gt;"")*(MID($D438,'Cevap Anahtarı'!$A$2:$A$121,1)='Cevap Anahtarı'!$C$2:$C$121)))</f>
        <v/>
      </c>
      <c r="F438" s="14">
        <f>IF($B438="","",SUMPRODUCT(('Cevap Anahtarı'!$B$2:$B$121=E$2)*('Cevap Anahtarı'!$C$2:$C$121&lt;&gt;"")*(MID($D438,'Cevap Anahtarı'!$A$2:$A$121,1)&lt;&gt;"")*ISNUMBER(FIND(UPPER(MID($D438,'Cevap Anahtarı'!$A$2:$A$121,1)),"ABCDE"))*(MID($D438,'Cevap Anahtarı'!$A$2:$A$121,1)&lt;&gt;'Cevap Anahtarı'!$C$2:$C$121)))</f>
        <v/>
      </c>
      <c r="G438" s="15">
        <f>IF($B438="","",ROUND(E438-IF(Ayarlar!$B$6&gt;0,F438/Ayarlar!$B$6,0),2))</f>
        <v/>
      </c>
      <c r="H438" s="14">
        <f>IF($B438="","",SUMPRODUCT(('Cevap Anahtarı'!$B$2:$B$121=H$2)*('Cevap Anahtarı'!$C$2:$C$121&lt;&gt;"")*(MID($D438,'Cevap Anahtarı'!$A$2:$A$121,1)='Cevap Anahtarı'!$C$2:$C$121)))</f>
        <v/>
      </c>
      <c r="I438" s="14">
        <f>IF($B438="","",SUMPRODUCT(('Cevap Anahtarı'!$B$2:$B$121=H$2)*('Cevap Anahtarı'!$C$2:$C$121&lt;&gt;"")*(MID($D438,'Cevap Anahtarı'!$A$2:$A$121,1)&lt;&gt;"")*ISNUMBER(FIND(UPPER(MID($D438,'Cevap Anahtarı'!$A$2:$A$121,1)),"ABCDE"))*(MID($D438,'Cevap Anahtarı'!$A$2:$A$121,1)&lt;&gt;'Cevap Anahtarı'!$C$2:$C$121)))</f>
        <v/>
      </c>
      <c r="J438" s="15">
        <f>IF($B438="","",ROUND(H438-IF(Ayarlar!$B$6&gt;0,I438/Ayarlar!$B$6,0),2))</f>
        <v/>
      </c>
      <c r="K438" s="14">
        <f>IF($B438="","",SUMPRODUCT(('Cevap Anahtarı'!$B$2:$B$121=K$2)*('Cevap Anahtarı'!$C$2:$C$121&lt;&gt;"")*(MID($D438,'Cevap Anahtarı'!$A$2:$A$121,1)='Cevap Anahtarı'!$C$2:$C$121)))</f>
        <v/>
      </c>
      <c r="L438" s="14">
        <f>IF($B438="","",SUMPRODUCT(('Cevap Anahtarı'!$B$2:$B$121=K$2)*('Cevap Anahtarı'!$C$2:$C$121&lt;&gt;"")*(MID($D438,'Cevap Anahtarı'!$A$2:$A$121,1)&lt;&gt;"")*ISNUMBER(FIND(UPPER(MID($D438,'Cevap Anahtarı'!$A$2:$A$121,1)),"ABCDE"))*(MID($D438,'Cevap Anahtarı'!$A$2:$A$121,1)&lt;&gt;'Cevap Anahtarı'!$C$2:$C$121)))</f>
        <v/>
      </c>
      <c r="M438" s="15">
        <f>IF($B438="","",ROUND(K438-IF(Ayarlar!$B$6&gt;0,L438/Ayarlar!$B$6,0),2))</f>
        <v/>
      </c>
      <c r="N438" s="14">
        <f>IF($B438="","",SUMPRODUCT(('Cevap Anahtarı'!$B$2:$B$121=N$2)*('Cevap Anahtarı'!$C$2:$C$121&lt;&gt;"")*(MID($D438,'Cevap Anahtarı'!$A$2:$A$121,1)='Cevap Anahtarı'!$C$2:$C$121)))</f>
        <v/>
      </c>
      <c r="O438" s="14">
        <f>IF($B438="","",SUMPRODUCT(('Cevap Anahtarı'!$B$2:$B$121=N$2)*('Cevap Anahtarı'!$C$2:$C$121&lt;&gt;"")*(MID($D438,'Cevap Anahtarı'!$A$2:$A$121,1)&lt;&gt;"")*ISNUMBER(FIND(UPPER(MID($D438,'Cevap Anahtarı'!$A$2:$A$121,1)),"ABCDE"))*(MID($D438,'Cevap Anahtarı'!$A$2:$A$121,1)&lt;&gt;'Cevap Anahtarı'!$C$2:$C$121)))</f>
        <v/>
      </c>
      <c r="P438" s="15">
        <f>IF($B438="","",ROUND(N438-IF(Ayarlar!$B$6&gt;0,O438/Ayarlar!$B$6,0),2))</f>
        <v/>
      </c>
      <c r="Q438" s="14">
        <f>IF($B438="","",SUMPRODUCT(('Cevap Anahtarı'!$B$2:$B$121=Q$2)*('Cevap Anahtarı'!$C$2:$C$121&lt;&gt;"")*(MID($D438,'Cevap Anahtarı'!$A$2:$A$121,1)='Cevap Anahtarı'!$C$2:$C$121)))</f>
        <v/>
      </c>
      <c r="R438" s="14">
        <f>IF($B438="","",SUMPRODUCT(('Cevap Anahtarı'!$B$2:$B$121=Q$2)*('Cevap Anahtarı'!$C$2:$C$121&lt;&gt;"")*(MID($D438,'Cevap Anahtarı'!$A$2:$A$121,1)&lt;&gt;"")*ISNUMBER(FIND(UPPER(MID($D438,'Cevap Anahtarı'!$A$2:$A$121,1)),"ABCDE"))*(MID($D438,'Cevap Anahtarı'!$A$2:$A$121,1)&lt;&gt;'Cevap Anahtarı'!$C$2:$C$121)))</f>
        <v/>
      </c>
      <c r="S438" s="15">
        <f>IF($B438="","",ROUND(Q438-IF(Ayarlar!$B$6&gt;0,R438/Ayarlar!$B$6,0),2))</f>
        <v/>
      </c>
      <c r="T438" s="14">
        <f>IF($B438="","",SUMPRODUCT(('Cevap Anahtarı'!$B$2:$B$121=T$2)*('Cevap Anahtarı'!$C$2:$C$121&lt;&gt;"")*(MID($D438,'Cevap Anahtarı'!$A$2:$A$121,1)='Cevap Anahtarı'!$C$2:$C$121)))</f>
        <v/>
      </c>
      <c r="U438" s="14">
        <f>IF($B438="","",SUMPRODUCT(('Cevap Anahtarı'!$B$2:$B$121=T$2)*('Cevap Anahtarı'!$C$2:$C$121&lt;&gt;"")*(MID($D438,'Cevap Anahtarı'!$A$2:$A$121,1)&lt;&gt;"")*ISNUMBER(FIND(UPPER(MID($D438,'Cevap Anahtarı'!$A$2:$A$121,1)),"ABCDE"))*(MID($D438,'Cevap Anahtarı'!$A$2:$A$121,1)&lt;&gt;'Cevap Anahtarı'!$C$2:$C$121)))</f>
        <v/>
      </c>
      <c r="V438" s="15">
        <f>IF($B438="","",ROUND(T438-IF(Ayarlar!$B$6&gt;0,U438/Ayarlar!$B$6,0),2))</f>
        <v/>
      </c>
      <c r="W438" s="15">
        <f>IF($B438="","",G438+J438+M438+P438+S438+V438)</f>
        <v/>
      </c>
      <c r="X438" s="14">
        <f>IF($B438="","",RANK(W438,$W$4:$W$503))</f>
        <v/>
      </c>
    </row>
    <row r="439">
      <c r="E439" s="14">
        <f>IF($B439="","",SUMPRODUCT(('Cevap Anahtarı'!$B$2:$B$121=E$2)*('Cevap Anahtarı'!$C$2:$C$121&lt;&gt;"")*(MID($D439,'Cevap Anahtarı'!$A$2:$A$121,1)='Cevap Anahtarı'!$C$2:$C$121)))</f>
        <v/>
      </c>
      <c r="F439" s="14">
        <f>IF($B439="","",SUMPRODUCT(('Cevap Anahtarı'!$B$2:$B$121=E$2)*('Cevap Anahtarı'!$C$2:$C$121&lt;&gt;"")*(MID($D439,'Cevap Anahtarı'!$A$2:$A$121,1)&lt;&gt;"")*ISNUMBER(FIND(UPPER(MID($D439,'Cevap Anahtarı'!$A$2:$A$121,1)),"ABCDE"))*(MID($D439,'Cevap Anahtarı'!$A$2:$A$121,1)&lt;&gt;'Cevap Anahtarı'!$C$2:$C$121)))</f>
        <v/>
      </c>
      <c r="G439" s="15">
        <f>IF($B439="","",ROUND(E439-IF(Ayarlar!$B$6&gt;0,F439/Ayarlar!$B$6,0),2))</f>
        <v/>
      </c>
      <c r="H439" s="14">
        <f>IF($B439="","",SUMPRODUCT(('Cevap Anahtarı'!$B$2:$B$121=H$2)*('Cevap Anahtarı'!$C$2:$C$121&lt;&gt;"")*(MID($D439,'Cevap Anahtarı'!$A$2:$A$121,1)='Cevap Anahtarı'!$C$2:$C$121)))</f>
        <v/>
      </c>
      <c r="I439" s="14">
        <f>IF($B439="","",SUMPRODUCT(('Cevap Anahtarı'!$B$2:$B$121=H$2)*('Cevap Anahtarı'!$C$2:$C$121&lt;&gt;"")*(MID($D439,'Cevap Anahtarı'!$A$2:$A$121,1)&lt;&gt;"")*ISNUMBER(FIND(UPPER(MID($D439,'Cevap Anahtarı'!$A$2:$A$121,1)),"ABCDE"))*(MID($D439,'Cevap Anahtarı'!$A$2:$A$121,1)&lt;&gt;'Cevap Anahtarı'!$C$2:$C$121)))</f>
        <v/>
      </c>
      <c r="J439" s="15">
        <f>IF($B439="","",ROUND(H439-IF(Ayarlar!$B$6&gt;0,I439/Ayarlar!$B$6,0),2))</f>
        <v/>
      </c>
      <c r="K439" s="14">
        <f>IF($B439="","",SUMPRODUCT(('Cevap Anahtarı'!$B$2:$B$121=K$2)*('Cevap Anahtarı'!$C$2:$C$121&lt;&gt;"")*(MID($D439,'Cevap Anahtarı'!$A$2:$A$121,1)='Cevap Anahtarı'!$C$2:$C$121)))</f>
        <v/>
      </c>
      <c r="L439" s="14">
        <f>IF($B439="","",SUMPRODUCT(('Cevap Anahtarı'!$B$2:$B$121=K$2)*('Cevap Anahtarı'!$C$2:$C$121&lt;&gt;"")*(MID($D439,'Cevap Anahtarı'!$A$2:$A$121,1)&lt;&gt;"")*ISNUMBER(FIND(UPPER(MID($D439,'Cevap Anahtarı'!$A$2:$A$121,1)),"ABCDE"))*(MID($D439,'Cevap Anahtarı'!$A$2:$A$121,1)&lt;&gt;'Cevap Anahtarı'!$C$2:$C$121)))</f>
        <v/>
      </c>
      <c r="M439" s="15">
        <f>IF($B439="","",ROUND(K439-IF(Ayarlar!$B$6&gt;0,L439/Ayarlar!$B$6,0),2))</f>
        <v/>
      </c>
      <c r="N439" s="14">
        <f>IF($B439="","",SUMPRODUCT(('Cevap Anahtarı'!$B$2:$B$121=N$2)*('Cevap Anahtarı'!$C$2:$C$121&lt;&gt;"")*(MID($D439,'Cevap Anahtarı'!$A$2:$A$121,1)='Cevap Anahtarı'!$C$2:$C$121)))</f>
        <v/>
      </c>
      <c r="O439" s="14">
        <f>IF($B439="","",SUMPRODUCT(('Cevap Anahtarı'!$B$2:$B$121=N$2)*('Cevap Anahtarı'!$C$2:$C$121&lt;&gt;"")*(MID($D439,'Cevap Anahtarı'!$A$2:$A$121,1)&lt;&gt;"")*ISNUMBER(FIND(UPPER(MID($D439,'Cevap Anahtarı'!$A$2:$A$121,1)),"ABCDE"))*(MID($D439,'Cevap Anahtarı'!$A$2:$A$121,1)&lt;&gt;'Cevap Anahtarı'!$C$2:$C$121)))</f>
        <v/>
      </c>
      <c r="P439" s="15">
        <f>IF($B439="","",ROUND(N439-IF(Ayarlar!$B$6&gt;0,O439/Ayarlar!$B$6,0),2))</f>
        <v/>
      </c>
      <c r="Q439" s="14">
        <f>IF($B439="","",SUMPRODUCT(('Cevap Anahtarı'!$B$2:$B$121=Q$2)*('Cevap Anahtarı'!$C$2:$C$121&lt;&gt;"")*(MID($D439,'Cevap Anahtarı'!$A$2:$A$121,1)='Cevap Anahtarı'!$C$2:$C$121)))</f>
        <v/>
      </c>
      <c r="R439" s="14">
        <f>IF($B439="","",SUMPRODUCT(('Cevap Anahtarı'!$B$2:$B$121=Q$2)*('Cevap Anahtarı'!$C$2:$C$121&lt;&gt;"")*(MID($D439,'Cevap Anahtarı'!$A$2:$A$121,1)&lt;&gt;"")*ISNUMBER(FIND(UPPER(MID($D439,'Cevap Anahtarı'!$A$2:$A$121,1)),"ABCDE"))*(MID($D439,'Cevap Anahtarı'!$A$2:$A$121,1)&lt;&gt;'Cevap Anahtarı'!$C$2:$C$121)))</f>
        <v/>
      </c>
      <c r="S439" s="15">
        <f>IF($B439="","",ROUND(Q439-IF(Ayarlar!$B$6&gt;0,R439/Ayarlar!$B$6,0),2))</f>
        <v/>
      </c>
      <c r="T439" s="14">
        <f>IF($B439="","",SUMPRODUCT(('Cevap Anahtarı'!$B$2:$B$121=T$2)*('Cevap Anahtarı'!$C$2:$C$121&lt;&gt;"")*(MID($D439,'Cevap Anahtarı'!$A$2:$A$121,1)='Cevap Anahtarı'!$C$2:$C$121)))</f>
        <v/>
      </c>
      <c r="U439" s="14">
        <f>IF($B439="","",SUMPRODUCT(('Cevap Anahtarı'!$B$2:$B$121=T$2)*('Cevap Anahtarı'!$C$2:$C$121&lt;&gt;"")*(MID($D439,'Cevap Anahtarı'!$A$2:$A$121,1)&lt;&gt;"")*ISNUMBER(FIND(UPPER(MID($D439,'Cevap Anahtarı'!$A$2:$A$121,1)),"ABCDE"))*(MID($D439,'Cevap Anahtarı'!$A$2:$A$121,1)&lt;&gt;'Cevap Anahtarı'!$C$2:$C$121)))</f>
        <v/>
      </c>
      <c r="V439" s="15">
        <f>IF($B439="","",ROUND(T439-IF(Ayarlar!$B$6&gt;0,U439/Ayarlar!$B$6,0),2))</f>
        <v/>
      </c>
      <c r="W439" s="15">
        <f>IF($B439="","",G439+J439+M439+P439+S439+V439)</f>
        <v/>
      </c>
      <c r="X439" s="14">
        <f>IF($B439="","",RANK(W439,$W$4:$W$503))</f>
        <v/>
      </c>
    </row>
    <row r="440">
      <c r="E440" s="14">
        <f>IF($B440="","",SUMPRODUCT(('Cevap Anahtarı'!$B$2:$B$121=E$2)*('Cevap Anahtarı'!$C$2:$C$121&lt;&gt;"")*(MID($D440,'Cevap Anahtarı'!$A$2:$A$121,1)='Cevap Anahtarı'!$C$2:$C$121)))</f>
        <v/>
      </c>
      <c r="F440" s="14">
        <f>IF($B440="","",SUMPRODUCT(('Cevap Anahtarı'!$B$2:$B$121=E$2)*('Cevap Anahtarı'!$C$2:$C$121&lt;&gt;"")*(MID($D440,'Cevap Anahtarı'!$A$2:$A$121,1)&lt;&gt;"")*ISNUMBER(FIND(UPPER(MID($D440,'Cevap Anahtarı'!$A$2:$A$121,1)),"ABCDE"))*(MID($D440,'Cevap Anahtarı'!$A$2:$A$121,1)&lt;&gt;'Cevap Anahtarı'!$C$2:$C$121)))</f>
        <v/>
      </c>
      <c r="G440" s="15">
        <f>IF($B440="","",ROUND(E440-IF(Ayarlar!$B$6&gt;0,F440/Ayarlar!$B$6,0),2))</f>
        <v/>
      </c>
      <c r="H440" s="14">
        <f>IF($B440="","",SUMPRODUCT(('Cevap Anahtarı'!$B$2:$B$121=H$2)*('Cevap Anahtarı'!$C$2:$C$121&lt;&gt;"")*(MID($D440,'Cevap Anahtarı'!$A$2:$A$121,1)='Cevap Anahtarı'!$C$2:$C$121)))</f>
        <v/>
      </c>
      <c r="I440" s="14">
        <f>IF($B440="","",SUMPRODUCT(('Cevap Anahtarı'!$B$2:$B$121=H$2)*('Cevap Anahtarı'!$C$2:$C$121&lt;&gt;"")*(MID($D440,'Cevap Anahtarı'!$A$2:$A$121,1)&lt;&gt;"")*ISNUMBER(FIND(UPPER(MID($D440,'Cevap Anahtarı'!$A$2:$A$121,1)),"ABCDE"))*(MID($D440,'Cevap Anahtarı'!$A$2:$A$121,1)&lt;&gt;'Cevap Anahtarı'!$C$2:$C$121)))</f>
        <v/>
      </c>
      <c r="J440" s="15">
        <f>IF($B440="","",ROUND(H440-IF(Ayarlar!$B$6&gt;0,I440/Ayarlar!$B$6,0),2))</f>
        <v/>
      </c>
      <c r="K440" s="14">
        <f>IF($B440="","",SUMPRODUCT(('Cevap Anahtarı'!$B$2:$B$121=K$2)*('Cevap Anahtarı'!$C$2:$C$121&lt;&gt;"")*(MID($D440,'Cevap Anahtarı'!$A$2:$A$121,1)='Cevap Anahtarı'!$C$2:$C$121)))</f>
        <v/>
      </c>
      <c r="L440" s="14">
        <f>IF($B440="","",SUMPRODUCT(('Cevap Anahtarı'!$B$2:$B$121=K$2)*('Cevap Anahtarı'!$C$2:$C$121&lt;&gt;"")*(MID($D440,'Cevap Anahtarı'!$A$2:$A$121,1)&lt;&gt;"")*ISNUMBER(FIND(UPPER(MID($D440,'Cevap Anahtarı'!$A$2:$A$121,1)),"ABCDE"))*(MID($D440,'Cevap Anahtarı'!$A$2:$A$121,1)&lt;&gt;'Cevap Anahtarı'!$C$2:$C$121)))</f>
        <v/>
      </c>
      <c r="M440" s="15">
        <f>IF($B440="","",ROUND(K440-IF(Ayarlar!$B$6&gt;0,L440/Ayarlar!$B$6,0),2))</f>
        <v/>
      </c>
      <c r="N440" s="14">
        <f>IF($B440="","",SUMPRODUCT(('Cevap Anahtarı'!$B$2:$B$121=N$2)*('Cevap Anahtarı'!$C$2:$C$121&lt;&gt;"")*(MID($D440,'Cevap Anahtarı'!$A$2:$A$121,1)='Cevap Anahtarı'!$C$2:$C$121)))</f>
        <v/>
      </c>
      <c r="O440" s="14">
        <f>IF($B440="","",SUMPRODUCT(('Cevap Anahtarı'!$B$2:$B$121=N$2)*('Cevap Anahtarı'!$C$2:$C$121&lt;&gt;"")*(MID($D440,'Cevap Anahtarı'!$A$2:$A$121,1)&lt;&gt;"")*ISNUMBER(FIND(UPPER(MID($D440,'Cevap Anahtarı'!$A$2:$A$121,1)),"ABCDE"))*(MID($D440,'Cevap Anahtarı'!$A$2:$A$121,1)&lt;&gt;'Cevap Anahtarı'!$C$2:$C$121)))</f>
        <v/>
      </c>
      <c r="P440" s="15">
        <f>IF($B440="","",ROUND(N440-IF(Ayarlar!$B$6&gt;0,O440/Ayarlar!$B$6,0),2))</f>
        <v/>
      </c>
      <c r="Q440" s="14">
        <f>IF($B440="","",SUMPRODUCT(('Cevap Anahtarı'!$B$2:$B$121=Q$2)*('Cevap Anahtarı'!$C$2:$C$121&lt;&gt;"")*(MID($D440,'Cevap Anahtarı'!$A$2:$A$121,1)='Cevap Anahtarı'!$C$2:$C$121)))</f>
        <v/>
      </c>
      <c r="R440" s="14">
        <f>IF($B440="","",SUMPRODUCT(('Cevap Anahtarı'!$B$2:$B$121=Q$2)*('Cevap Anahtarı'!$C$2:$C$121&lt;&gt;"")*(MID($D440,'Cevap Anahtarı'!$A$2:$A$121,1)&lt;&gt;"")*ISNUMBER(FIND(UPPER(MID($D440,'Cevap Anahtarı'!$A$2:$A$121,1)),"ABCDE"))*(MID($D440,'Cevap Anahtarı'!$A$2:$A$121,1)&lt;&gt;'Cevap Anahtarı'!$C$2:$C$121)))</f>
        <v/>
      </c>
      <c r="S440" s="15">
        <f>IF($B440="","",ROUND(Q440-IF(Ayarlar!$B$6&gt;0,R440/Ayarlar!$B$6,0),2))</f>
        <v/>
      </c>
      <c r="T440" s="14">
        <f>IF($B440="","",SUMPRODUCT(('Cevap Anahtarı'!$B$2:$B$121=T$2)*('Cevap Anahtarı'!$C$2:$C$121&lt;&gt;"")*(MID($D440,'Cevap Anahtarı'!$A$2:$A$121,1)='Cevap Anahtarı'!$C$2:$C$121)))</f>
        <v/>
      </c>
      <c r="U440" s="14">
        <f>IF($B440="","",SUMPRODUCT(('Cevap Anahtarı'!$B$2:$B$121=T$2)*('Cevap Anahtarı'!$C$2:$C$121&lt;&gt;"")*(MID($D440,'Cevap Anahtarı'!$A$2:$A$121,1)&lt;&gt;"")*ISNUMBER(FIND(UPPER(MID($D440,'Cevap Anahtarı'!$A$2:$A$121,1)),"ABCDE"))*(MID($D440,'Cevap Anahtarı'!$A$2:$A$121,1)&lt;&gt;'Cevap Anahtarı'!$C$2:$C$121)))</f>
        <v/>
      </c>
      <c r="V440" s="15">
        <f>IF($B440="","",ROUND(T440-IF(Ayarlar!$B$6&gt;0,U440/Ayarlar!$B$6,0),2))</f>
        <v/>
      </c>
      <c r="W440" s="15">
        <f>IF($B440="","",G440+J440+M440+P440+S440+V440)</f>
        <v/>
      </c>
      <c r="X440" s="14">
        <f>IF($B440="","",RANK(W440,$W$4:$W$503))</f>
        <v/>
      </c>
    </row>
    <row r="441">
      <c r="E441" s="14">
        <f>IF($B441="","",SUMPRODUCT(('Cevap Anahtarı'!$B$2:$B$121=E$2)*('Cevap Anahtarı'!$C$2:$C$121&lt;&gt;"")*(MID($D441,'Cevap Anahtarı'!$A$2:$A$121,1)='Cevap Anahtarı'!$C$2:$C$121)))</f>
        <v/>
      </c>
      <c r="F441" s="14">
        <f>IF($B441="","",SUMPRODUCT(('Cevap Anahtarı'!$B$2:$B$121=E$2)*('Cevap Anahtarı'!$C$2:$C$121&lt;&gt;"")*(MID($D441,'Cevap Anahtarı'!$A$2:$A$121,1)&lt;&gt;"")*ISNUMBER(FIND(UPPER(MID($D441,'Cevap Anahtarı'!$A$2:$A$121,1)),"ABCDE"))*(MID($D441,'Cevap Anahtarı'!$A$2:$A$121,1)&lt;&gt;'Cevap Anahtarı'!$C$2:$C$121)))</f>
        <v/>
      </c>
      <c r="G441" s="15">
        <f>IF($B441="","",ROUND(E441-IF(Ayarlar!$B$6&gt;0,F441/Ayarlar!$B$6,0),2))</f>
        <v/>
      </c>
      <c r="H441" s="14">
        <f>IF($B441="","",SUMPRODUCT(('Cevap Anahtarı'!$B$2:$B$121=H$2)*('Cevap Anahtarı'!$C$2:$C$121&lt;&gt;"")*(MID($D441,'Cevap Anahtarı'!$A$2:$A$121,1)='Cevap Anahtarı'!$C$2:$C$121)))</f>
        <v/>
      </c>
      <c r="I441" s="14">
        <f>IF($B441="","",SUMPRODUCT(('Cevap Anahtarı'!$B$2:$B$121=H$2)*('Cevap Anahtarı'!$C$2:$C$121&lt;&gt;"")*(MID($D441,'Cevap Anahtarı'!$A$2:$A$121,1)&lt;&gt;"")*ISNUMBER(FIND(UPPER(MID($D441,'Cevap Anahtarı'!$A$2:$A$121,1)),"ABCDE"))*(MID($D441,'Cevap Anahtarı'!$A$2:$A$121,1)&lt;&gt;'Cevap Anahtarı'!$C$2:$C$121)))</f>
        <v/>
      </c>
      <c r="J441" s="15">
        <f>IF($B441="","",ROUND(H441-IF(Ayarlar!$B$6&gt;0,I441/Ayarlar!$B$6,0),2))</f>
        <v/>
      </c>
      <c r="K441" s="14">
        <f>IF($B441="","",SUMPRODUCT(('Cevap Anahtarı'!$B$2:$B$121=K$2)*('Cevap Anahtarı'!$C$2:$C$121&lt;&gt;"")*(MID($D441,'Cevap Anahtarı'!$A$2:$A$121,1)='Cevap Anahtarı'!$C$2:$C$121)))</f>
        <v/>
      </c>
      <c r="L441" s="14">
        <f>IF($B441="","",SUMPRODUCT(('Cevap Anahtarı'!$B$2:$B$121=K$2)*('Cevap Anahtarı'!$C$2:$C$121&lt;&gt;"")*(MID($D441,'Cevap Anahtarı'!$A$2:$A$121,1)&lt;&gt;"")*ISNUMBER(FIND(UPPER(MID($D441,'Cevap Anahtarı'!$A$2:$A$121,1)),"ABCDE"))*(MID($D441,'Cevap Anahtarı'!$A$2:$A$121,1)&lt;&gt;'Cevap Anahtarı'!$C$2:$C$121)))</f>
        <v/>
      </c>
      <c r="M441" s="15">
        <f>IF($B441="","",ROUND(K441-IF(Ayarlar!$B$6&gt;0,L441/Ayarlar!$B$6,0),2))</f>
        <v/>
      </c>
      <c r="N441" s="14">
        <f>IF($B441="","",SUMPRODUCT(('Cevap Anahtarı'!$B$2:$B$121=N$2)*('Cevap Anahtarı'!$C$2:$C$121&lt;&gt;"")*(MID($D441,'Cevap Anahtarı'!$A$2:$A$121,1)='Cevap Anahtarı'!$C$2:$C$121)))</f>
        <v/>
      </c>
      <c r="O441" s="14">
        <f>IF($B441="","",SUMPRODUCT(('Cevap Anahtarı'!$B$2:$B$121=N$2)*('Cevap Anahtarı'!$C$2:$C$121&lt;&gt;"")*(MID($D441,'Cevap Anahtarı'!$A$2:$A$121,1)&lt;&gt;"")*ISNUMBER(FIND(UPPER(MID($D441,'Cevap Anahtarı'!$A$2:$A$121,1)),"ABCDE"))*(MID($D441,'Cevap Anahtarı'!$A$2:$A$121,1)&lt;&gt;'Cevap Anahtarı'!$C$2:$C$121)))</f>
        <v/>
      </c>
      <c r="P441" s="15">
        <f>IF($B441="","",ROUND(N441-IF(Ayarlar!$B$6&gt;0,O441/Ayarlar!$B$6,0),2))</f>
        <v/>
      </c>
      <c r="Q441" s="14">
        <f>IF($B441="","",SUMPRODUCT(('Cevap Anahtarı'!$B$2:$B$121=Q$2)*('Cevap Anahtarı'!$C$2:$C$121&lt;&gt;"")*(MID($D441,'Cevap Anahtarı'!$A$2:$A$121,1)='Cevap Anahtarı'!$C$2:$C$121)))</f>
        <v/>
      </c>
      <c r="R441" s="14">
        <f>IF($B441="","",SUMPRODUCT(('Cevap Anahtarı'!$B$2:$B$121=Q$2)*('Cevap Anahtarı'!$C$2:$C$121&lt;&gt;"")*(MID($D441,'Cevap Anahtarı'!$A$2:$A$121,1)&lt;&gt;"")*ISNUMBER(FIND(UPPER(MID($D441,'Cevap Anahtarı'!$A$2:$A$121,1)),"ABCDE"))*(MID($D441,'Cevap Anahtarı'!$A$2:$A$121,1)&lt;&gt;'Cevap Anahtarı'!$C$2:$C$121)))</f>
        <v/>
      </c>
      <c r="S441" s="15">
        <f>IF($B441="","",ROUND(Q441-IF(Ayarlar!$B$6&gt;0,R441/Ayarlar!$B$6,0),2))</f>
        <v/>
      </c>
      <c r="T441" s="14">
        <f>IF($B441="","",SUMPRODUCT(('Cevap Anahtarı'!$B$2:$B$121=T$2)*('Cevap Anahtarı'!$C$2:$C$121&lt;&gt;"")*(MID($D441,'Cevap Anahtarı'!$A$2:$A$121,1)='Cevap Anahtarı'!$C$2:$C$121)))</f>
        <v/>
      </c>
      <c r="U441" s="14">
        <f>IF($B441="","",SUMPRODUCT(('Cevap Anahtarı'!$B$2:$B$121=T$2)*('Cevap Anahtarı'!$C$2:$C$121&lt;&gt;"")*(MID($D441,'Cevap Anahtarı'!$A$2:$A$121,1)&lt;&gt;"")*ISNUMBER(FIND(UPPER(MID($D441,'Cevap Anahtarı'!$A$2:$A$121,1)),"ABCDE"))*(MID($D441,'Cevap Anahtarı'!$A$2:$A$121,1)&lt;&gt;'Cevap Anahtarı'!$C$2:$C$121)))</f>
        <v/>
      </c>
      <c r="V441" s="15">
        <f>IF($B441="","",ROUND(T441-IF(Ayarlar!$B$6&gt;0,U441/Ayarlar!$B$6,0),2))</f>
        <v/>
      </c>
      <c r="W441" s="15">
        <f>IF($B441="","",G441+J441+M441+P441+S441+V441)</f>
        <v/>
      </c>
      <c r="X441" s="14">
        <f>IF($B441="","",RANK(W441,$W$4:$W$503))</f>
        <v/>
      </c>
    </row>
    <row r="442">
      <c r="E442" s="14">
        <f>IF($B442="","",SUMPRODUCT(('Cevap Anahtarı'!$B$2:$B$121=E$2)*('Cevap Anahtarı'!$C$2:$C$121&lt;&gt;"")*(MID($D442,'Cevap Anahtarı'!$A$2:$A$121,1)='Cevap Anahtarı'!$C$2:$C$121)))</f>
        <v/>
      </c>
      <c r="F442" s="14">
        <f>IF($B442="","",SUMPRODUCT(('Cevap Anahtarı'!$B$2:$B$121=E$2)*('Cevap Anahtarı'!$C$2:$C$121&lt;&gt;"")*(MID($D442,'Cevap Anahtarı'!$A$2:$A$121,1)&lt;&gt;"")*ISNUMBER(FIND(UPPER(MID($D442,'Cevap Anahtarı'!$A$2:$A$121,1)),"ABCDE"))*(MID($D442,'Cevap Anahtarı'!$A$2:$A$121,1)&lt;&gt;'Cevap Anahtarı'!$C$2:$C$121)))</f>
        <v/>
      </c>
      <c r="G442" s="15">
        <f>IF($B442="","",ROUND(E442-IF(Ayarlar!$B$6&gt;0,F442/Ayarlar!$B$6,0),2))</f>
        <v/>
      </c>
      <c r="H442" s="14">
        <f>IF($B442="","",SUMPRODUCT(('Cevap Anahtarı'!$B$2:$B$121=H$2)*('Cevap Anahtarı'!$C$2:$C$121&lt;&gt;"")*(MID($D442,'Cevap Anahtarı'!$A$2:$A$121,1)='Cevap Anahtarı'!$C$2:$C$121)))</f>
        <v/>
      </c>
      <c r="I442" s="14">
        <f>IF($B442="","",SUMPRODUCT(('Cevap Anahtarı'!$B$2:$B$121=H$2)*('Cevap Anahtarı'!$C$2:$C$121&lt;&gt;"")*(MID($D442,'Cevap Anahtarı'!$A$2:$A$121,1)&lt;&gt;"")*ISNUMBER(FIND(UPPER(MID($D442,'Cevap Anahtarı'!$A$2:$A$121,1)),"ABCDE"))*(MID($D442,'Cevap Anahtarı'!$A$2:$A$121,1)&lt;&gt;'Cevap Anahtarı'!$C$2:$C$121)))</f>
        <v/>
      </c>
      <c r="J442" s="15">
        <f>IF($B442="","",ROUND(H442-IF(Ayarlar!$B$6&gt;0,I442/Ayarlar!$B$6,0),2))</f>
        <v/>
      </c>
      <c r="K442" s="14">
        <f>IF($B442="","",SUMPRODUCT(('Cevap Anahtarı'!$B$2:$B$121=K$2)*('Cevap Anahtarı'!$C$2:$C$121&lt;&gt;"")*(MID($D442,'Cevap Anahtarı'!$A$2:$A$121,1)='Cevap Anahtarı'!$C$2:$C$121)))</f>
        <v/>
      </c>
      <c r="L442" s="14">
        <f>IF($B442="","",SUMPRODUCT(('Cevap Anahtarı'!$B$2:$B$121=K$2)*('Cevap Anahtarı'!$C$2:$C$121&lt;&gt;"")*(MID($D442,'Cevap Anahtarı'!$A$2:$A$121,1)&lt;&gt;"")*ISNUMBER(FIND(UPPER(MID($D442,'Cevap Anahtarı'!$A$2:$A$121,1)),"ABCDE"))*(MID($D442,'Cevap Anahtarı'!$A$2:$A$121,1)&lt;&gt;'Cevap Anahtarı'!$C$2:$C$121)))</f>
        <v/>
      </c>
      <c r="M442" s="15">
        <f>IF($B442="","",ROUND(K442-IF(Ayarlar!$B$6&gt;0,L442/Ayarlar!$B$6,0),2))</f>
        <v/>
      </c>
      <c r="N442" s="14">
        <f>IF($B442="","",SUMPRODUCT(('Cevap Anahtarı'!$B$2:$B$121=N$2)*('Cevap Anahtarı'!$C$2:$C$121&lt;&gt;"")*(MID($D442,'Cevap Anahtarı'!$A$2:$A$121,1)='Cevap Anahtarı'!$C$2:$C$121)))</f>
        <v/>
      </c>
      <c r="O442" s="14">
        <f>IF($B442="","",SUMPRODUCT(('Cevap Anahtarı'!$B$2:$B$121=N$2)*('Cevap Anahtarı'!$C$2:$C$121&lt;&gt;"")*(MID($D442,'Cevap Anahtarı'!$A$2:$A$121,1)&lt;&gt;"")*ISNUMBER(FIND(UPPER(MID($D442,'Cevap Anahtarı'!$A$2:$A$121,1)),"ABCDE"))*(MID($D442,'Cevap Anahtarı'!$A$2:$A$121,1)&lt;&gt;'Cevap Anahtarı'!$C$2:$C$121)))</f>
        <v/>
      </c>
      <c r="P442" s="15">
        <f>IF($B442="","",ROUND(N442-IF(Ayarlar!$B$6&gt;0,O442/Ayarlar!$B$6,0),2))</f>
        <v/>
      </c>
      <c r="Q442" s="14">
        <f>IF($B442="","",SUMPRODUCT(('Cevap Anahtarı'!$B$2:$B$121=Q$2)*('Cevap Anahtarı'!$C$2:$C$121&lt;&gt;"")*(MID($D442,'Cevap Anahtarı'!$A$2:$A$121,1)='Cevap Anahtarı'!$C$2:$C$121)))</f>
        <v/>
      </c>
      <c r="R442" s="14">
        <f>IF($B442="","",SUMPRODUCT(('Cevap Anahtarı'!$B$2:$B$121=Q$2)*('Cevap Anahtarı'!$C$2:$C$121&lt;&gt;"")*(MID($D442,'Cevap Anahtarı'!$A$2:$A$121,1)&lt;&gt;"")*ISNUMBER(FIND(UPPER(MID($D442,'Cevap Anahtarı'!$A$2:$A$121,1)),"ABCDE"))*(MID($D442,'Cevap Anahtarı'!$A$2:$A$121,1)&lt;&gt;'Cevap Anahtarı'!$C$2:$C$121)))</f>
        <v/>
      </c>
      <c r="S442" s="15">
        <f>IF($B442="","",ROUND(Q442-IF(Ayarlar!$B$6&gt;0,R442/Ayarlar!$B$6,0),2))</f>
        <v/>
      </c>
      <c r="T442" s="14">
        <f>IF($B442="","",SUMPRODUCT(('Cevap Anahtarı'!$B$2:$B$121=T$2)*('Cevap Anahtarı'!$C$2:$C$121&lt;&gt;"")*(MID($D442,'Cevap Anahtarı'!$A$2:$A$121,1)='Cevap Anahtarı'!$C$2:$C$121)))</f>
        <v/>
      </c>
      <c r="U442" s="14">
        <f>IF($B442="","",SUMPRODUCT(('Cevap Anahtarı'!$B$2:$B$121=T$2)*('Cevap Anahtarı'!$C$2:$C$121&lt;&gt;"")*(MID($D442,'Cevap Anahtarı'!$A$2:$A$121,1)&lt;&gt;"")*ISNUMBER(FIND(UPPER(MID($D442,'Cevap Anahtarı'!$A$2:$A$121,1)),"ABCDE"))*(MID($D442,'Cevap Anahtarı'!$A$2:$A$121,1)&lt;&gt;'Cevap Anahtarı'!$C$2:$C$121)))</f>
        <v/>
      </c>
      <c r="V442" s="15">
        <f>IF($B442="","",ROUND(T442-IF(Ayarlar!$B$6&gt;0,U442/Ayarlar!$B$6,0),2))</f>
        <v/>
      </c>
      <c r="W442" s="15">
        <f>IF($B442="","",G442+J442+M442+P442+S442+V442)</f>
        <v/>
      </c>
      <c r="X442" s="14">
        <f>IF($B442="","",RANK(W442,$W$4:$W$503))</f>
        <v/>
      </c>
    </row>
    <row r="443">
      <c r="E443" s="14">
        <f>IF($B443="","",SUMPRODUCT(('Cevap Anahtarı'!$B$2:$B$121=E$2)*('Cevap Anahtarı'!$C$2:$C$121&lt;&gt;"")*(MID($D443,'Cevap Anahtarı'!$A$2:$A$121,1)='Cevap Anahtarı'!$C$2:$C$121)))</f>
        <v/>
      </c>
      <c r="F443" s="14">
        <f>IF($B443="","",SUMPRODUCT(('Cevap Anahtarı'!$B$2:$B$121=E$2)*('Cevap Anahtarı'!$C$2:$C$121&lt;&gt;"")*(MID($D443,'Cevap Anahtarı'!$A$2:$A$121,1)&lt;&gt;"")*ISNUMBER(FIND(UPPER(MID($D443,'Cevap Anahtarı'!$A$2:$A$121,1)),"ABCDE"))*(MID($D443,'Cevap Anahtarı'!$A$2:$A$121,1)&lt;&gt;'Cevap Anahtarı'!$C$2:$C$121)))</f>
        <v/>
      </c>
      <c r="G443" s="15">
        <f>IF($B443="","",ROUND(E443-IF(Ayarlar!$B$6&gt;0,F443/Ayarlar!$B$6,0),2))</f>
        <v/>
      </c>
      <c r="H443" s="14">
        <f>IF($B443="","",SUMPRODUCT(('Cevap Anahtarı'!$B$2:$B$121=H$2)*('Cevap Anahtarı'!$C$2:$C$121&lt;&gt;"")*(MID($D443,'Cevap Anahtarı'!$A$2:$A$121,1)='Cevap Anahtarı'!$C$2:$C$121)))</f>
        <v/>
      </c>
      <c r="I443" s="14">
        <f>IF($B443="","",SUMPRODUCT(('Cevap Anahtarı'!$B$2:$B$121=H$2)*('Cevap Anahtarı'!$C$2:$C$121&lt;&gt;"")*(MID($D443,'Cevap Anahtarı'!$A$2:$A$121,1)&lt;&gt;"")*ISNUMBER(FIND(UPPER(MID($D443,'Cevap Anahtarı'!$A$2:$A$121,1)),"ABCDE"))*(MID($D443,'Cevap Anahtarı'!$A$2:$A$121,1)&lt;&gt;'Cevap Anahtarı'!$C$2:$C$121)))</f>
        <v/>
      </c>
      <c r="J443" s="15">
        <f>IF($B443="","",ROUND(H443-IF(Ayarlar!$B$6&gt;0,I443/Ayarlar!$B$6,0),2))</f>
        <v/>
      </c>
      <c r="K443" s="14">
        <f>IF($B443="","",SUMPRODUCT(('Cevap Anahtarı'!$B$2:$B$121=K$2)*('Cevap Anahtarı'!$C$2:$C$121&lt;&gt;"")*(MID($D443,'Cevap Anahtarı'!$A$2:$A$121,1)='Cevap Anahtarı'!$C$2:$C$121)))</f>
        <v/>
      </c>
      <c r="L443" s="14">
        <f>IF($B443="","",SUMPRODUCT(('Cevap Anahtarı'!$B$2:$B$121=K$2)*('Cevap Anahtarı'!$C$2:$C$121&lt;&gt;"")*(MID($D443,'Cevap Anahtarı'!$A$2:$A$121,1)&lt;&gt;"")*ISNUMBER(FIND(UPPER(MID($D443,'Cevap Anahtarı'!$A$2:$A$121,1)),"ABCDE"))*(MID($D443,'Cevap Anahtarı'!$A$2:$A$121,1)&lt;&gt;'Cevap Anahtarı'!$C$2:$C$121)))</f>
        <v/>
      </c>
      <c r="M443" s="15">
        <f>IF($B443="","",ROUND(K443-IF(Ayarlar!$B$6&gt;0,L443/Ayarlar!$B$6,0),2))</f>
        <v/>
      </c>
      <c r="N443" s="14">
        <f>IF($B443="","",SUMPRODUCT(('Cevap Anahtarı'!$B$2:$B$121=N$2)*('Cevap Anahtarı'!$C$2:$C$121&lt;&gt;"")*(MID($D443,'Cevap Anahtarı'!$A$2:$A$121,1)='Cevap Anahtarı'!$C$2:$C$121)))</f>
        <v/>
      </c>
      <c r="O443" s="14">
        <f>IF($B443="","",SUMPRODUCT(('Cevap Anahtarı'!$B$2:$B$121=N$2)*('Cevap Anahtarı'!$C$2:$C$121&lt;&gt;"")*(MID($D443,'Cevap Anahtarı'!$A$2:$A$121,1)&lt;&gt;"")*ISNUMBER(FIND(UPPER(MID($D443,'Cevap Anahtarı'!$A$2:$A$121,1)),"ABCDE"))*(MID($D443,'Cevap Anahtarı'!$A$2:$A$121,1)&lt;&gt;'Cevap Anahtarı'!$C$2:$C$121)))</f>
        <v/>
      </c>
      <c r="P443" s="15">
        <f>IF($B443="","",ROUND(N443-IF(Ayarlar!$B$6&gt;0,O443/Ayarlar!$B$6,0),2))</f>
        <v/>
      </c>
      <c r="Q443" s="14">
        <f>IF($B443="","",SUMPRODUCT(('Cevap Anahtarı'!$B$2:$B$121=Q$2)*('Cevap Anahtarı'!$C$2:$C$121&lt;&gt;"")*(MID($D443,'Cevap Anahtarı'!$A$2:$A$121,1)='Cevap Anahtarı'!$C$2:$C$121)))</f>
        <v/>
      </c>
      <c r="R443" s="14">
        <f>IF($B443="","",SUMPRODUCT(('Cevap Anahtarı'!$B$2:$B$121=Q$2)*('Cevap Anahtarı'!$C$2:$C$121&lt;&gt;"")*(MID($D443,'Cevap Anahtarı'!$A$2:$A$121,1)&lt;&gt;"")*ISNUMBER(FIND(UPPER(MID($D443,'Cevap Anahtarı'!$A$2:$A$121,1)),"ABCDE"))*(MID($D443,'Cevap Anahtarı'!$A$2:$A$121,1)&lt;&gt;'Cevap Anahtarı'!$C$2:$C$121)))</f>
        <v/>
      </c>
      <c r="S443" s="15">
        <f>IF($B443="","",ROUND(Q443-IF(Ayarlar!$B$6&gt;0,R443/Ayarlar!$B$6,0),2))</f>
        <v/>
      </c>
      <c r="T443" s="14">
        <f>IF($B443="","",SUMPRODUCT(('Cevap Anahtarı'!$B$2:$B$121=T$2)*('Cevap Anahtarı'!$C$2:$C$121&lt;&gt;"")*(MID($D443,'Cevap Anahtarı'!$A$2:$A$121,1)='Cevap Anahtarı'!$C$2:$C$121)))</f>
        <v/>
      </c>
      <c r="U443" s="14">
        <f>IF($B443="","",SUMPRODUCT(('Cevap Anahtarı'!$B$2:$B$121=T$2)*('Cevap Anahtarı'!$C$2:$C$121&lt;&gt;"")*(MID($D443,'Cevap Anahtarı'!$A$2:$A$121,1)&lt;&gt;"")*ISNUMBER(FIND(UPPER(MID($D443,'Cevap Anahtarı'!$A$2:$A$121,1)),"ABCDE"))*(MID($D443,'Cevap Anahtarı'!$A$2:$A$121,1)&lt;&gt;'Cevap Anahtarı'!$C$2:$C$121)))</f>
        <v/>
      </c>
      <c r="V443" s="15">
        <f>IF($B443="","",ROUND(T443-IF(Ayarlar!$B$6&gt;0,U443/Ayarlar!$B$6,0),2))</f>
        <v/>
      </c>
      <c r="W443" s="15">
        <f>IF($B443="","",G443+J443+M443+P443+S443+V443)</f>
        <v/>
      </c>
      <c r="X443" s="14">
        <f>IF($B443="","",RANK(W443,$W$4:$W$503))</f>
        <v/>
      </c>
    </row>
    <row r="444">
      <c r="E444" s="14">
        <f>IF($B444="","",SUMPRODUCT(('Cevap Anahtarı'!$B$2:$B$121=E$2)*('Cevap Anahtarı'!$C$2:$C$121&lt;&gt;"")*(MID($D444,'Cevap Anahtarı'!$A$2:$A$121,1)='Cevap Anahtarı'!$C$2:$C$121)))</f>
        <v/>
      </c>
      <c r="F444" s="14">
        <f>IF($B444="","",SUMPRODUCT(('Cevap Anahtarı'!$B$2:$B$121=E$2)*('Cevap Anahtarı'!$C$2:$C$121&lt;&gt;"")*(MID($D444,'Cevap Anahtarı'!$A$2:$A$121,1)&lt;&gt;"")*ISNUMBER(FIND(UPPER(MID($D444,'Cevap Anahtarı'!$A$2:$A$121,1)),"ABCDE"))*(MID($D444,'Cevap Anahtarı'!$A$2:$A$121,1)&lt;&gt;'Cevap Anahtarı'!$C$2:$C$121)))</f>
        <v/>
      </c>
      <c r="G444" s="15">
        <f>IF($B444="","",ROUND(E444-IF(Ayarlar!$B$6&gt;0,F444/Ayarlar!$B$6,0),2))</f>
        <v/>
      </c>
      <c r="H444" s="14">
        <f>IF($B444="","",SUMPRODUCT(('Cevap Anahtarı'!$B$2:$B$121=H$2)*('Cevap Anahtarı'!$C$2:$C$121&lt;&gt;"")*(MID($D444,'Cevap Anahtarı'!$A$2:$A$121,1)='Cevap Anahtarı'!$C$2:$C$121)))</f>
        <v/>
      </c>
      <c r="I444" s="14">
        <f>IF($B444="","",SUMPRODUCT(('Cevap Anahtarı'!$B$2:$B$121=H$2)*('Cevap Anahtarı'!$C$2:$C$121&lt;&gt;"")*(MID($D444,'Cevap Anahtarı'!$A$2:$A$121,1)&lt;&gt;"")*ISNUMBER(FIND(UPPER(MID($D444,'Cevap Anahtarı'!$A$2:$A$121,1)),"ABCDE"))*(MID($D444,'Cevap Anahtarı'!$A$2:$A$121,1)&lt;&gt;'Cevap Anahtarı'!$C$2:$C$121)))</f>
        <v/>
      </c>
      <c r="J444" s="15">
        <f>IF($B444="","",ROUND(H444-IF(Ayarlar!$B$6&gt;0,I444/Ayarlar!$B$6,0),2))</f>
        <v/>
      </c>
      <c r="K444" s="14">
        <f>IF($B444="","",SUMPRODUCT(('Cevap Anahtarı'!$B$2:$B$121=K$2)*('Cevap Anahtarı'!$C$2:$C$121&lt;&gt;"")*(MID($D444,'Cevap Anahtarı'!$A$2:$A$121,1)='Cevap Anahtarı'!$C$2:$C$121)))</f>
        <v/>
      </c>
      <c r="L444" s="14">
        <f>IF($B444="","",SUMPRODUCT(('Cevap Anahtarı'!$B$2:$B$121=K$2)*('Cevap Anahtarı'!$C$2:$C$121&lt;&gt;"")*(MID($D444,'Cevap Anahtarı'!$A$2:$A$121,1)&lt;&gt;"")*ISNUMBER(FIND(UPPER(MID($D444,'Cevap Anahtarı'!$A$2:$A$121,1)),"ABCDE"))*(MID($D444,'Cevap Anahtarı'!$A$2:$A$121,1)&lt;&gt;'Cevap Anahtarı'!$C$2:$C$121)))</f>
        <v/>
      </c>
      <c r="M444" s="15">
        <f>IF($B444="","",ROUND(K444-IF(Ayarlar!$B$6&gt;0,L444/Ayarlar!$B$6,0),2))</f>
        <v/>
      </c>
      <c r="N444" s="14">
        <f>IF($B444="","",SUMPRODUCT(('Cevap Anahtarı'!$B$2:$B$121=N$2)*('Cevap Anahtarı'!$C$2:$C$121&lt;&gt;"")*(MID($D444,'Cevap Anahtarı'!$A$2:$A$121,1)='Cevap Anahtarı'!$C$2:$C$121)))</f>
        <v/>
      </c>
      <c r="O444" s="14">
        <f>IF($B444="","",SUMPRODUCT(('Cevap Anahtarı'!$B$2:$B$121=N$2)*('Cevap Anahtarı'!$C$2:$C$121&lt;&gt;"")*(MID($D444,'Cevap Anahtarı'!$A$2:$A$121,1)&lt;&gt;"")*ISNUMBER(FIND(UPPER(MID($D444,'Cevap Anahtarı'!$A$2:$A$121,1)),"ABCDE"))*(MID($D444,'Cevap Anahtarı'!$A$2:$A$121,1)&lt;&gt;'Cevap Anahtarı'!$C$2:$C$121)))</f>
        <v/>
      </c>
      <c r="P444" s="15">
        <f>IF($B444="","",ROUND(N444-IF(Ayarlar!$B$6&gt;0,O444/Ayarlar!$B$6,0),2))</f>
        <v/>
      </c>
      <c r="Q444" s="14">
        <f>IF($B444="","",SUMPRODUCT(('Cevap Anahtarı'!$B$2:$B$121=Q$2)*('Cevap Anahtarı'!$C$2:$C$121&lt;&gt;"")*(MID($D444,'Cevap Anahtarı'!$A$2:$A$121,1)='Cevap Anahtarı'!$C$2:$C$121)))</f>
        <v/>
      </c>
      <c r="R444" s="14">
        <f>IF($B444="","",SUMPRODUCT(('Cevap Anahtarı'!$B$2:$B$121=Q$2)*('Cevap Anahtarı'!$C$2:$C$121&lt;&gt;"")*(MID($D444,'Cevap Anahtarı'!$A$2:$A$121,1)&lt;&gt;"")*ISNUMBER(FIND(UPPER(MID($D444,'Cevap Anahtarı'!$A$2:$A$121,1)),"ABCDE"))*(MID($D444,'Cevap Anahtarı'!$A$2:$A$121,1)&lt;&gt;'Cevap Anahtarı'!$C$2:$C$121)))</f>
        <v/>
      </c>
      <c r="S444" s="15">
        <f>IF($B444="","",ROUND(Q444-IF(Ayarlar!$B$6&gt;0,R444/Ayarlar!$B$6,0),2))</f>
        <v/>
      </c>
      <c r="T444" s="14">
        <f>IF($B444="","",SUMPRODUCT(('Cevap Anahtarı'!$B$2:$B$121=T$2)*('Cevap Anahtarı'!$C$2:$C$121&lt;&gt;"")*(MID($D444,'Cevap Anahtarı'!$A$2:$A$121,1)='Cevap Anahtarı'!$C$2:$C$121)))</f>
        <v/>
      </c>
      <c r="U444" s="14">
        <f>IF($B444="","",SUMPRODUCT(('Cevap Anahtarı'!$B$2:$B$121=T$2)*('Cevap Anahtarı'!$C$2:$C$121&lt;&gt;"")*(MID($D444,'Cevap Anahtarı'!$A$2:$A$121,1)&lt;&gt;"")*ISNUMBER(FIND(UPPER(MID($D444,'Cevap Anahtarı'!$A$2:$A$121,1)),"ABCDE"))*(MID($D444,'Cevap Anahtarı'!$A$2:$A$121,1)&lt;&gt;'Cevap Anahtarı'!$C$2:$C$121)))</f>
        <v/>
      </c>
      <c r="V444" s="15">
        <f>IF($B444="","",ROUND(T444-IF(Ayarlar!$B$6&gt;0,U444/Ayarlar!$B$6,0),2))</f>
        <v/>
      </c>
      <c r="W444" s="15">
        <f>IF($B444="","",G444+J444+M444+P444+S444+V444)</f>
        <v/>
      </c>
      <c r="X444" s="14">
        <f>IF($B444="","",RANK(W444,$W$4:$W$503))</f>
        <v/>
      </c>
    </row>
    <row r="445">
      <c r="E445" s="14">
        <f>IF($B445="","",SUMPRODUCT(('Cevap Anahtarı'!$B$2:$B$121=E$2)*('Cevap Anahtarı'!$C$2:$C$121&lt;&gt;"")*(MID($D445,'Cevap Anahtarı'!$A$2:$A$121,1)='Cevap Anahtarı'!$C$2:$C$121)))</f>
        <v/>
      </c>
      <c r="F445" s="14">
        <f>IF($B445="","",SUMPRODUCT(('Cevap Anahtarı'!$B$2:$B$121=E$2)*('Cevap Anahtarı'!$C$2:$C$121&lt;&gt;"")*(MID($D445,'Cevap Anahtarı'!$A$2:$A$121,1)&lt;&gt;"")*ISNUMBER(FIND(UPPER(MID($D445,'Cevap Anahtarı'!$A$2:$A$121,1)),"ABCDE"))*(MID($D445,'Cevap Anahtarı'!$A$2:$A$121,1)&lt;&gt;'Cevap Anahtarı'!$C$2:$C$121)))</f>
        <v/>
      </c>
      <c r="G445" s="15">
        <f>IF($B445="","",ROUND(E445-IF(Ayarlar!$B$6&gt;0,F445/Ayarlar!$B$6,0),2))</f>
        <v/>
      </c>
      <c r="H445" s="14">
        <f>IF($B445="","",SUMPRODUCT(('Cevap Anahtarı'!$B$2:$B$121=H$2)*('Cevap Anahtarı'!$C$2:$C$121&lt;&gt;"")*(MID($D445,'Cevap Anahtarı'!$A$2:$A$121,1)='Cevap Anahtarı'!$C$2:$C$121)))</f>
        <v/>
      </c>
      <c r="I445" s="14">
        <f>IF($B445="","",SUMPRODUCT(('Cevap Anahtarı'!$B$2:$B$121=H$2)*('Cevap Anahtarı'!$C$2:$C$121&lt;&gt;"")*(MID($D445,'Cevap Anahtarı'!$A$2:$A$121,1)&lt;&gt;"")*ISNUMBER(FIND(UPPER(MID($D445,'Cevap Anahtarı'!$A$2:$A$121,1)),"ABCDE"))*(MID($D445,'Cevap Anahtarı'!$A$2:$A$121,1)&lt;&gt;'Cevap Anahtarı'!$C$2:$C$121)))</f>
        <v/>
      </c>
      <c r="J445" s="15">
        <f>IF($B445="","",ROUND(H445-IF(Ayarlar!$B$6&gt;0,I445/Ayarlar!$B$6,0),2))</f>
        <v/>
      </c>
      <c r="K445" s="14">
        <f>IF($B445="","",SUMPRODUCT(('Cevap Anahtarı'!$B$2:$B$121=K$2)*('Cevap Anahtarı'!$C$2:$C$121&lt;&gt;"")*(MID($D445,'Cevap Anahtarı'!$A$2:$A$121,1)='Cevap Anahtarı'!$C$2:$C$121)))</f>
        <v/>
      </c>
      <c r="L445" s="14">
        <f>IF($B445="","",SUMPRODUCT(('Cevap Anahtarı'!$B$2:$B$121=K$2)*('Cevap Anahtarı'!$C$2:$C$121&lt;&gt;"")*(MID($D445,'Cevap Anahtarı'!$A$2:$A$121,1)&lt;&gt;"")*ISNUMBER(FIND(UPPER(MID($D445,'Cevap Anahtarı'!$A$2:$A$121,1)),"ABCDE"))*(MID($D445,'Cevap Anahtarı'!$A$2:$A$121,1)&lt;&gt;'Cevap Anahtarı'!$C$2:$C$121)))</f>
        <v/>
      </c>
      <c r="M445" s="15">
        <f>IF($B445="","",ROUND(K445-IF(Ayarlar!$B$6&gt;0,L445/Ayarlar!$B$6,0),2))</f>
        <v/>
      </c>
      <c r="N445" s="14">
        <f>IF($B445="","",SUMPRODUCT(('Cevap Anahtarı'!$B$2:$B$121=N$2)*('Cevap Anahtarı'!$C$2:$C$121&lt;&gt;"")*(MID($D445,'Cevap Anahtarı'!$A$2:$A$121,1)='Cevap Anahtarı'!$C$2:$C$121)))</f>
        <v/>
      </c>
      <c r="O445" s="14">
        <f>IF($B445="","",SUMPRODUCT(('Cevap Anahtarı'!$B$2:$B$121=N$2)*('Cevap Anahtarı'!$C$2:$C$121&lt;&gt;"")*(MID($D445,'Cevap Anahtarı'!$A$2:$A$121,1)&lt;&gt;"")*ISNUMBER(FIND(UPPER(MID($D445,'Cevap Anahtarı'!$A$2:$A$121,1)),"ABCDE"))*(MID($D445,'Cevap Anahtarı'!$A$2:$A$121,1)&lt;&gt;'Cevap Anahtarı'!$C$2:$C$121)))</f>
        <v/>
      </c>
      <c r="P445" s="15">
        <f>IF($B445="","",ROUND(N445-IF(Ayarlar!$B$6&gt;0,O445/Ayarlar!$B$6,0),2))</f>
        <v/>
      </c>
      <c r="Q445" s="14">
        <f>IF($B445="","",SUMPRODUCT(('Cevap Anahtarı'!$B$2:$B$121=Q$2)*('Cevap Anahtarı'!$C$2:$C$121&lt;&gt;"")*(MID($D445,'Cevap Anahtarı'!$A$2:$A$121,1)='Cevap Anahtarı'!$C$2:$C$121)))</f>
        <v/>
      </c>
      <c r="R445" s="14">
        <f>IF($B445="","",SUMPRODUCT(('Cevap Anahtarı'!$B$2:$B$121=Q$2)*('Cevap Anahtarı'!$C$2:$C$121&lt;&gt;"")*(MID($D445,'Cevap Anahtarı'!$A$2:$A$121,1)&lt;&gt;"")*ISNUMBER(FIND(UPPER(MID($D445,'Cevap Anahtarı'!$A$2:$A$121,1)),"ABCDE"))*(MID($D445,'Cevap Anahtarı'!$A$2:$A$121,1)&lt;&gt;'Cevap Anahtarı'!$C$2:$C$121)))</f>
        <v/>
      </c>
      <c r="S445" s="15">
        <f>IF($B445="","",ROUND(Q445-IF(Ayarlar!$B$6&gt;0,R445/Ayarlar!$B$6,0),2))</f>
        <v/>
      </c>
      <c r="T445" s="14">
        <f>IF($B445="","",SUMPRODUCT(('Cevap Anahtarı'!$B$2:$B$121=T$2)*('Cevap Anahtarı'!$C$2:$C$121&lt;&gt;"")*(MID($D445,'Cevap Anahtarı'!$A$2:$A$121,1)='Cevap Anahtarı'!$C$2:$C$121)))</f>
        <v/>
      </c>
      <c r="U445" s="14">
        <f>IF($B445="","",SUMPRODUCT(('Cevap Anahtarı'!$B$2:$B$121=T$2)*('Cevap Anahtarı'!$C$2:$C$121&lt;&gt;"")*(MID($D445,'Cevap Anahtarı'!$A$2:$A$121,1)&lt;&gt;"")*ISNUMBER(FIND(UPPER(MID($D445,'Cevap Anahtarı'!$A$2:$A$121,1)),"ABCDE"))*(MID($D445,'Cevap Anahtarı'!$A$2:$A$121,1)&lt;&gt;'Cevap Anahtarı'!$C$2:$C$121)))</f>
        <v/>
      </c>
      <c r="V445" s="15">
        <f>IF($B445="","",ROUND(T445-IF(Ayarlar!$B$6&gt;0,U445/Ayarlar!$B$6,0),2))</f>
        <v/>
      </c>
      <c r="W445" s="15">
        <f>IF($B445="","",G445+J445+M445+P445+S445+V445)</f>
        <v/>
      </c>
      <c r="X445" s="14">
        <f>IF($B445="","",RANK(W445,$W$4:$W$503))</f>
        <v/>
      </c>
    </row>
    <row r="446">
      <c r="E446" s="14">
        <f>IF($B446="","",SUMPRODUCT(('Cevap Anahtarı'!$B$2:$B$121=E$2)*('Cevap Anahtarı'!$C$2:$C$121&lt;&gt;"")*(MID($D446,'Cevap Anahtarı'!$A$2:$A$121,1)='Cevap Anahtarı'!$C$2:$C$121)))</f>
        <v/>
      </c>
      <c r="F446" s="14">
        <f>IF($B446="","",SUMPRODUCT(('Cevap Anahtarı'!$B$2:$B$121=E$2)*('Cevap Anahtarı'!$C$2:$C$121&lt;&gt;"")*(MID($D446,'Cevap Anahtarı'!$A$2:$A$121,1)&lt;&gt;"")*ISNUMBER(FIND(UPPER(MID($D446,'Cevap Anahtarı'!$A$2:$A$121,1)),"ABCDE"))*(MID($D446,'Cevap Anahtarı'!$A$2:$A$121,1)&lt;&gt;'Cevap Anahtarı'!$C$2:$C$121)))</f>
        <v/>
      </c>
      <c r="G446" s="15">
        <f>IF($B446="","",ROUND(E446-IF(Ayarlar!$B$6&gt;0,F446/Ayarlar!$B$6,0),2))</f>
        <v/>
      </c>
      <c r="H446" s="14">
        <f>IF($B446="","",SUMPRODUCT(('Cevap Anahtarı'!$B$2:$B$121=H$2)*('Cevap Anahtarı'!$C$2:$C$121&lt;&gt;"")*(MID($D446,'Cevap Anahtarı'!$A$2:$A$121,1)='Cevap Anahtarı'!$C$2:$C$121)))</f>
        <v/>
      </c>
      <c r="I446" s="14">
        <f>IF($B446="","",SUMPRODUCT(('Cevap Anahtarı'!$B$2:$B$121=H$2)*('Cevap Anahtarı'!$C$2:$C$121&lt;&gt;"")*(MID($D446,'Cevap Anahtarı'!$A$2:$A$121,1)&lt;&gt;"")*ISNUMBER(FIND(UPPER(MID($D446,'Cevap Anahtarı'!$A$2:$A$121,1)),"ABCDE"))*(MID($D446,'Cevap Anahtarı'!$A$2:$A$121,1)&lt;&gt;'Cevap Anahtarı'!$C$2:$C$121)))</f>
        <v/>
      </c>
      <c r="J446" s="15">
        <f>IF($B446="","",ROUND(H446-IF(Ayarlar!$B$6&gt;0,I446/Ayarlar!$B$6,0),2))</f>
        <v/>
      </c>
      <c r="K446" s="14">
        <f>IF($B446="","",SUMPRODUCT(('Cevap Anahtarı'!$B$2:$B$121=K$2)*('Cevap Anahtarı'!$C$2:$C$121&lt;&gt;"")*(MID($D446,'Cevap Anahtarı'!$A$2:$A$121,1)='Cevap Anahtarı'!$C$2:$C$121)))</f>
        <v/>
      </c>
      <c r="L446" s="14">
        <f>IF($B446="","",SUMPRODUCT(('Cevap Anahtarı'!$B$2:$B$121=K$2)*('Cevap Anahtarı'!$C$2:$C$121&lt;&gt;"")*(MID($D446,'Cevap Anahtarı'!$A$2:$A$121,1)&lt;&gt;"")*ISNUMBER(FIND(UPPER(MID($D446,'Cevap Anahtarı'!$A$2:$A$121,1)),"ABCDE"))*(MID($D446,'Cevap Anahtarı'!$A$2:$A$121,1)&lt;&gt;'Cevap Anahtarı'!$C$2:$C$121)))</f>
        <v/>
      </c>
      <c r="M446" s="15">
        <f>IF($B446="","",ROUND(K446-IF(Ayarlar!$B$6&gt;0,L446/Ayarlar!$B$6,0),2))</f>
        <v/>
      </c>
      <c r="N446" s="14">
        <f>IF($B446="","",SUMPRODUCT(('Cevap Anahtarı'!$B$2:$B$121=N$2)*('Cevap Anahtarı'!$C$2:$C$121&lt;&gt;"")*(MID($D446,'Cevap Anahtarı'!$A$2:$A$121,1)='Cevap Anahtarı'!$C$2:$C$121)))</f>
        <v/>
      </c>
      <c r="O446" s="14">
        <f>IF($B446="","",SUMPRODUCT(('Cevap Anahtarı'!$B$2:$B$121=N$2)*('Cevap Anahtarı'!$C$2:$C$121&lt;&gt;"")*(MID($D446,'Cevap Anahtarı'!$A$2:$A$121,1)&lt;&gt;"")*ISNUMBER(FIND(UPPER(MID($D446,'Cevap Anahtarı'!$A$2:$A$121,1)),"ABCDE"))*(MID($D446,'Cevap Anahtarı'!$A$2:$A$121,1)&lt;&gt;'Cevap Anahtarı'!$C$2:$C$121)))</f>
        <v/>
      </c>
      <c r="P446" s="15">
        <f>IF($B446="","",ROUND(N446-IF(Ayarlar!$B$6&gt;0,O446/Ayarlar!$B$6,0),2))</f>
        <v/>
      </c>
      <c r="Q446" s="14">
        <f>IF($B446="","",SUMPRODUCT(('Cevap Anahtarı'!$B$2:$B$121=Q$2)*('Cevap Anahtarı'!$C$2:$C$121&lt;&gt;"")*(MID($D446,'Cevap Anahtarı'!$A$2:$A$121,1)='Cevap Anahtarı'!$C$2:$C$121)))</f>
        <v/>
      </c>
      <c r="R446" s="14">
        <f>IF($B446="","",SUMPRODUCT(('Cevap Anahtarı'!$B$2:$B$121=Q$2)*('Cevap Anahtarı'!$C$2:$C$121&lt;&gt;"")*(MID($D446,'Cevap Anahtarı'!$A$2:$A$121,1)&lt;&gt;"")*ISNUMBER(FIND(UPPER(MID($D446,'Cevap Anahtarı'!$A$2:$A$121,1)),"ABCDE"))*(MID($D446,'Cevap Anahtarı'!$A$2:$A$121,1)&lt;&gt;'Cevap Anahtarı'!$C$2:$C$121)))</f>
        <v/>
      </c>
      <c r="S446" s="15">
        <f>IF($B446="","",ROUND(Q446-IF(Ayarlar!$B$6&gt;0,R446/Ayarlar!$B$6,0),2))</f>
        <v/>
      </c>
      <c r="T446" s="14">
        <f>IF($B446="","",SUMPRODUCT(('Cevap Anahtarı'!$B$2:$B$121=T$2)*('Cevap Anahtarı'!$C$2:$C$121&lt;&gt;"")*(MID($D446,'Cevap Anahtarı'!$A$2:$A$121,1)='Cevap Anahtarı'!$C$2:$C$121)))</f>
        <v/>
      </c>
      <c r="U446" s="14">
        <f>IF($B446="","",SUMPRODUCT(('Cevap Anahtarı'!$B$2:$B$121=T$2)*('Cevap Anahtarı'!$C$2:$C$121&lt;&gt;"")*(MID($D446,'Cevap Anahtarı'!$A$2:$A$121,1)&lt;&gt;"")*ISNUMBER(FIND(UPPER(MID($D446,'Cevap Anahtarı'!$A$2:$A$121,1)),"ABCDE"))*(MID($D446,'Cevap Anahtarı'!$A$2:$A$121,1)&lt;&gt;'Cevap Anahtarı'!$C$2:$C$121)))</f>
        <v/>
      </c>
      <c r="V446" s="15">
        <f>IF($B446="","",ROUND(T446-IF(Ayarlar!$B$6&gt;0,U446/Ayarlar!$B$6,0),2))</f>
        <v/>
      </c>
      <c r="W446" s="15">
        <f>IF($B446="","",G446+J446+M446+P446+S446+V446)</f>
        <v/>
      </c>
      <c r="X446" s="14">
        <f>IF($B446="","",RANK(W446,$W$4:$W$503))</f>
        <v/>
      </c>
    </row>
    <row r="447">
      <c r="E447" s="14">
        <f>IF($B447="","",SUMPRODUCT(('Cevap Anahtarı'!$B$2:$B$121=E$2)*('Cevap Anahtarı'!$C$2:$C$121&lt;&gt;"")*(MID($D447,'Cevap Anahtarı'!$A$2:$A$121,1)='Cevap Anahtarı'!$C$2:$C$121)))</f>
        <v/>
      </c>
      <c r="F447" s="14">
        <f>IF($B447="","",SUMPRODUCT(('Cevap Anahtarı'!$B$2:$B$121=E$2)*('Cevap Anahtarı'!$C$2:$C$121&lt;&gt;"")*(MID($D447,'Cevap Anahtarı'!$A$2:$A$121,1)&lt;&gt;"")*ISNUMBER(FIND(UPPER(MID($D447,'Cevap Anahtarı'!$A$2:$A$121,1)),"ABCDE"))*(MID($D447,'Cevap Anahtarı'!$A$2:$A$121,1)&lt;&gt;'Cevap Anahtarı'!$C$2:$C$121)))</f>
        <v/>
      </c>
      <c r="G447" s="15">
        <f>IF($B447="","",ROUND(E447-IF(Ayarlar!$B$6&gt;0,F447/Ayarlar!$B$6,0),2))</f>
        <v/>
      </c>
      <c r="H447" s="14">
        <f>IF($B447="","",SUMPRODUCT(('Cevap Anahtarı'!$B$2:$B$121=H$2)*('Cevap Anahtarı'!$C$2:$C$121&lt;&gt;"")*(MID($D447,'Cevap Anahtarı'!$A$2:$A$121,1)='Cevap Anahtarı'!$C$2:$C$121)))</f>
        <v/>
      </c>
      <c r="I447" s="14">
        <f>IF($B447="","",SUMPRODUCT(('Cevap Anahtarı'!$B$2:$B$121=H$2)*('Cevap Anahtarı'!$C$2:$C$121&lt;&gt;"")*(MID($D447,'Cevap Anahtarı'!$A$2:$A$121,1)&lt;&gt;"")*ISNUMBER(FIND(UPPER(MID($D447,'Cevap Anahtarı'!$A$2:$A$121,1)),"ABCDE"))*(MID($D447,'Cevap Anahtarı'!$A$2:$A$121,1)&lt;&gt;'Cevap Anahtarı'!$C$2:$C$121)))</f>
        <v/>
      </c>
      <c r="J447" s="15">
        <f>IF($B447="","",ROUND(H447-IF(Ayarlar!$B$6&gt;0,I447/Ayarlar!$B$6,0),2))</f>
        <v/>
      </c>
      <c r="K447" s="14">
        <f>IF($B447="","",SUMPRODUCT(('Cevap Anahtarı'!$B$2:$B$121=K$2)*('Cevap Anahtarı'!$C$2:$C$121&lt;&gt;"")*(MID($D447,'Cevap Anahtarı'!$A$2:$A$121,1)='Cevap Anahtarı'!$C$2:$C$121)))</f>
        <v/>
      </c>
      <c r="L447" s="14">
        <f>IF($B447="","",SUMPRODUCT(('Cevap Anahtarı'!$B$2:$B$121=K$2)*('Cevap Anahtarı'!$C$2:$C$121&lt;&gt;"")*(MID($D447,'Cevap Anahtarı'!$A$2:$A$121,1)&lt;&gt;"")*ISNUMBER(FIND(UPPER(MID($D447,'Cevap Anahtarı'!$A$2:$A$121,1)),"ABCDE"))*(MID($D447,'Cevap Anahtarı'!$A$2:$A$121,1)&lt;&gt;'Cevap Anahtarı'!$C$2:$C$121)))</f>
        <v/>
      </c>
      <c r="M447" s="15">
        <f>IF($B447="","",ROUND(K447-IF(Ayarlar!$B$6&gt;0,L447/Ayarlar!$B$6,0),2))</f>
        <v/>
      </c>
      <c r="N447" s="14">
        <f>IF($B447="","",SUMPRODUCT(('Cevap Anahtarı'!$B$2:$B$121=N$2)*('Cevap Anahtarı'!$C$2:$C$121&lt;&gt;"")*(MID($D447,'Cevap Anahtarı'!$A$2:$A$121,1)='Cevap Anahtarı'!$C$2:$C$121)))</f>
        <v/>
      </c>
      <c r="O447" s="14">
        <f>IF($B447="","",SUMPRODUCT(('Cevap Anahtarı'!$B$2:$B$121=N$2)*('Cevap Anahtarı'!$C$2:$C$121&lt;&gt;"")*(MID($D447,'Cevap Anahtarı'!$A$2:$A$121,1)&lt;&gt;"")*ISNUMBER(FIND(UPPER(MID($D447,'Cevap Anahtarı'!$A$2:$A$121,1)),"ABCDE"))*(MID($D447,'Cevap Anahtarı'!$A$2:$A$121,1)&lt;&gt;'Cevap Anahtarı'!$C$2:$C$121)))</f>
        <v/>
      </c>
      <c r="P447" s="15">
        <f>IF($B447="","",ROUND(N447-IF(Ayarlar!$B$6&gt;0,O447/Ayarlar!$B$6,0),2))</f>
        <v/>
      </c>
      <c r="Q447" s="14">
        <f>IF($B447="","",SUMPRODUCT(('Cevap Anahtarı'!$B$2:$B$121=Q$2)*('Cevap Anahtarı'!$C$2:$C$121&lt;&gt;"")*(MID($D447,'Cevap Anahtarı'!$A$2:$A$121,1)='Cevap Anahtarı'!$C$2:$C$121)))</f>
        <v/>
      </c>
      <c r="R447" s="14">
        <f>IF($B447="","",SUMPRODUCT(('Cevap Anahtarı'!$B$2:$B$121=Q$2)*('Cevap Anahtarı'!$C$2:$C$121&lt;&gt;"")*(MID($D447,'Cevap Anahtarı'!$A$2:$A$121,1)&lt;&gt;"")*ISNUMBER(FIND(UPPER(MID($D447,'Cevap Anahtarı'!$A$2:$A$121,1)),"ABCDE"))*(MID($D447,'Cevap Anahtarı'!$A$2:$A$121,1)&lt;&gt;'Cevap Anahtarı'!$C$2:$C$121)))</f>
        <v/>
      </c>
      <c r="S447" s="15">
        <f>IF($B447="","",ROUND(Q447-IF(Ayarlar!$B$6&gt;0,R447/Ayarlar!$B$6,0),2))</f>
        <v/>
      </c>
      <c r="T447" s="14">
        <f>IF($B447="","",SUMPRODUCT(('Cevap Anahtarı'!$B$2:$B$121=T$2)*('Cevap Anahtarı'!$C$2:$C$121&lt;&gt;"")*(MID($D447,'Cevap Anahtarı'!$A$2:$A$121,1)='Cevap Anahtarı'!$C$2:$C$121)))</f>
        <v/>
      </c>
      <c r="U447" s="14">
        <f>IF($B447="","",SUMPRODUCT(('Cevap Anahtarı'!$B$2:$B$121=T$2)*('Cevap Anahtarı'!$C$2:$C$121&lt;&gt;"")*(MID($D447,'Cevap Anahtarı'!$A$2:$A$121,1)&lt;&gt;"")*ISNUMBER(FIND(UPPER(MID($D447,'Cevap Anahtarı'!$A$2:$A$121,1)),"ABCDE"))*(MID($D447,'Cevap Anahtarı'!$A$2:$A$121,1)&lt;&gt;'Cevap Anahtarı'!$C$2:$C$121)))</f>
        <v/>
      </c>
      <c r="V447" s="15">
        <f>IF($B447="","",ROUND(T447-IF(Ayarlar!$B$6&gt;0,U447/Ayarlar!$B$6,0),2))</f>
        <v/>
      </c>
      <c r="W447" s="15">
        <f>IF($B447="","",G447+J447+M447+P447+S447+V447)</f>
        <v/>
      </c>
      <c r="X447" s="14">
        <f>IF($B447="","",RANK(W447,$W$4:$W$503))</f>
        <v/>
      </c>
    </row>
    <row r="448">
      <c r="E448" s="14">
        <f>IF($B448="","",SUMPRODUCT(('Cevap Anahtarı'!$B$2:$B$121=E$2)*('Cevap Anahtarı'!$C$2:$C$121&lt;&gt;"")*(MID($D448,'Cevap Anahtarı'!$A$2:$A$121,1)='Cevap Anahtarı'!$C$2:$C$121)))</f>
        <v/>
      </c>
      <c r="F448" s="14">
        <f>IF($B448="","",SUMPRODUCT(('Cevap Anahtarı'!$B$2:$B$121=E$2)*('Cevap Anahtarı'!$C$2:$C$121&lt;&gt;"")*(MID($D448,'Cevap Anahtarı'!$A$2:$A$121,1)&lt;&gt;"")*ISNUMBER(FIND(UPPER(MID($D448,'Cevap Anahtarı'!$A$2:$A$121,1)),"ABCDE"))*(MID($D448,'Cevap Anahtarı'!$A$2:$A$121,1)&lt;&gt;'Cevap Anahtarı'!$C$2:$C$121)))</f>
        <v/>
      </c>
      <c r="G448" s="15">
        <f>IF($B448="","",ROUND(E448-IF(Ayarlar!$B$6&gt;0,F448/Ayarlar!$B$6,0),2))</f>
        <v/>
      </c>
      <c r="H448" s="14">
        <f>IF($B448="","",SUMPRODUCT(('Cevap Anahtarı'!$B$2:$B$121=H$2)*('Cevap Anahtarı'!$C$2:$C$121&lt;&gt;"")*(MID($D448,'Cevap Anahtarı'!$A$2:$A$121,1)='Cevap Anahtarı'!$C$2:$C$121)))</f>
        <v/>
      </c>
      <c r="I448" s="14">
        <f>IF($B448="","",SUMPRODUCT(('Cevap Anahtarı'!$B$2:$B$121=H$2)*('Cevap Anahtarı'!$C$2:$C$121&lt;&gt;"")*(MID($D448,'Cevap Anahtarı'!$A$2:$A$121,1)&lt;&gt;"")*ISNUMBER(FIND(UPPER(MID($D448,'Cevap Anahtarı'!$A$2:$A$121,1)),"ABCDE"))*(MID($D448,'Cevap Anahtarı'!$A$2:$A$121,1)&lt;&gt;'Cevap Anahtarı'!$C$2:$C$121)))</f>
        <v/>
      </c>
      <c r="J448" s="15">
        <f>IF($B448="","",ROUND(H448-IF(Ayarlar!$B$6&gt;0,I448/Ayarlar!$B$6,0),2))</f>
        <v/>
      </c>
      <c r="K448" s="14">
        <f>IF($B448="","",SUMPRODUCT(('Cevap Anahtarı'!$B$2:$B$121=K$2)*('Cevap Anahtarı'!$C$2:$C$121&lt;&gt;"")*(MID($D448,'Cevap Anahtarı'!$A$2:$A$121,1)='Cevap Anahtarı'!$C$2:$C$121)))</f>
        <v/>
      </c>
      <c r="L448" s="14">
        <f>IF($B448="","",SUMPRODUCT(('Cevap Anahtarı'!$B$2:$B$121=K$2)*('Cevap Anahtarı'!$C$2:$C$121&lt;&gt;"")*(MID($D448,'Cevap Anahtarı'!$A$2:$A$121,1)&lt;&gt;"")*ISNUMBER(FIND(UPPER(MID($D448,'Cevap Anahtarı'!$A$2:$A$121,1)),"ABCDE"))*(MID($D448,'Cevap Anahtarı'!$A$2:$A$121,1)&lt;&gt;'Cevap Anahtarı'!$C$2:$C$121)))</f>
        <v/>
      </c>
      <c r="M448" s="15">
        <f>IF($B448="","",ROUND(K448-IF(Ayarlar!$B$6&gt;0,L448/Ayarlar!$B$6,0),2))</f>
        <v/>
      </c>
      <c r="N448" s="14">
        <f>IF($B448="","",SUMPRODUCT(('Cevap Anahtarı'!$B$2:$B$121=N$2)*('Cevap Anahtarı'!$C$2:$C$121&lt;&gt;"")*(MID($D448,'Cevap Anahtarı'!$A$2:$A$121,1)='Cevap Anahtarı'!$C$2:$C$121)))</f>
        <v/>
      </c>
      <c r="O448" s="14">
        <f>IF($B448="","",SUMPRODUCT(('Cevap Anahtarı'!$B$2:$B$121=N$2)*('Cevap Anahtarı'!$C$2:$C$121&lt;&gt;"")*(MID($D448,'Cevap Anahtarı'!$A$2:$A$121,1)&lt;&gt;"")*ISNUMBER(FIND(UPPER(MID($D448,'Cevap Anahtarı'!$A$2:$A$121,1)),"ABCDE"))*(MID($D448,'Cevap Anahtarı'!$A$2:$A$121,1)&lt;&gt;'Cevap Anahtarı'!$C$2:$C$121)))</f>
        <v/>
      </c>
      <c r="P448" s="15">
        <f>IF($B448="","",ROUND(N448-IF(Ayarlar!$B$6&gt;0,O448/Ayarlar!$B$6,0),2))</f>
        <v/>
      </c>
      <c r="Q448" s="14">
        <f>IF($B448="","",SUMPRODUCT(('Cevap Anahtarı'!$B$2:$B$121=Q$2)*('Cevap Anahtarı'!$C$2:$C$121&lt;&gt;"")*(MID($D448,'Cevap Anahtarı'!$A$2:$A$121,1)='Cevap Anahtarı'!$C$2:$C$121)))</f>
        <v/>
      </c>
      <c r="R448" s="14">
        <f>IF($B448="","",SUMPRODUCT(('Cevap Anahtarı'!$B$2:$B$121=Q$2)*('Cevap Anahtarı'!$C$2:$C$121&lt;&gt;"")*(MID($D448,'Cevap Anahtarı'!$A$2:$A$121,1)&lt;&gt;"")*ISNUMBER(FIND(UPPER(MID($D448,'Cevap Anahtarı'!$A$2:$A$121,1)),"ABCDE"))*(MID($D448,'Cevap Anahtarı'!$A$2:$A$121,1)&lt;&gt;'Cevap Anahtarı'!$C$2:$C$121)))</f>
        <v/>
      </c>
      <c r="S448" s="15">
        <f>IF($B448="","",ROUND(Q448-IF(Ayarlar!$B$6&gt;0,R448/Ayarlar!$B$6,0),2))</f>
        <v/>
      </c>
      <c r="T448" s="14">
        <f>IF($B448="","",SUMPRODUCT(('Cevap Anahtarı'!$B$2:$B$121=T$2)*('Cevap Anahtarı'!$C$2:$C$121&lt;&gt;"")*(MID($D448,'Cevap Anahtarı'!$A$2:$A$121,1)='Cevap Anahtarı'!$C$2:$C$121)))</f>
        <v/>
      </c>
      <c r="U448" s="14">
        <f>IF($B448="","",SUMPRODUCT(('Cevap Anahtarı'!$B$2:$B$121=T$2)*('Cevap Anahtarı'!$C$2:$C$121&lt;&gt;"")*(MID($D448,'Cevap Anahtarı'!$A$2:$A$121,1)&lt;&gt;"")*ISNUMBER(FIND(UPPER(MID($D448,'Cevap Anahtarı'!$A$2:$A$121,1)),"ABCDE"))*(MID($D448,'Cevap Anahtarı'!$A$2:$A$121,1)&lt;&gt;'Cevap Anahtarı'!$C$2:$C$121)))</f>
        <v/>
      </c>
      <c r="V448" s="15">
        <f>IF($B448="","",ROUND(T448-IF(Ayarlar!$B$6&gt;0,U448/Ayarlar!$B$6,0),2))</f>
        <v/>
      </c>
      <c r="W448" s="15">
        <f>IF($B448="","",G448+J448+M448+P448+S448+V448)</f>
        <v/>
      </c>
      <c r="X448" s="14">
        <f>IF($B448="","",RANK(W448,$W$4:$W$503))</f>
        <v/>
      </c>
    </row>
    <row r="449">
      <c r="E449" s="14">
        <f>IF($B449="","",SUMPRODUCT(('Cevap Anahtarı'!$B$2:$B$121=E$2)*('Cevap Anahtarı'!$C$2:$C$121&lt;&gt;"")*(MID($D449,'Cevap Anahtarı'!$A$2:$A$121,1)='Cevap Anahtarı'!$C$2:$C$121)))</f>
        <v/>
      </c>
      <c r="F449" s="14">
        <f>IF($B449="","",SUMPRODUCT(('Cevap Anahtarı'!$B$2:$B$121=E$2)*('Cevap Anahtarı'!$C$2:$C$121&lt;&gt;"")*(MID($D449,'Cevap Anahtarı'!$A$2:$A$121,1)&lt;&gt;"")*ISNUMBER(FIND(UPPER(MID($D449,'Cevap Anahtarı'!$A$2:$A$121,1)),"ABCDE"))*(MID($D449,'Cevap Anahtarı'!$A$2:$A$121,1)&lt;&gt;'Cevap Anahtarı'!$C$2:$C$121)))</f>
        <v/>
      </c>
      <c r="G449" s="15">
        <f>IF($B449="","",ROUND(E449-IF(Ayarlar!$B$6&gt;0,F449/Ayarlar!$B$6,0),2))</f>
        <v/>
      </c>
      <c r="H449" s="14">
        <f>IF($B449="","",SUMPRODUCT(('Cevap Anahtarı'!$B$2:$B$121=H$2)*('Cevap Anahtarı'!$C$2:$C$121&lt;&gt;"")*(MID($D449,'Cevap Anahtarı'!$A$2:$A$121,1)='Cevap Anahtarı'!$C$2:$C$121)))</f>
        <v/>
      </c>
      <c r="I449" s="14">
        <f>IF($B449="","",SUMPRODUCT(('Cevap Anahtarı'!$B$2:$B$121=H$2)*('Cevap Anahtarı'!$C$2:$C$121&lt;&gt;"")*(MID($D449,'Cevap Anahtarı'!$A$2:$A$121,1)&lt;&gt;"")*ISNUMBER(FIND(UPPER(MID($D449,'Cevap Anahtarı'!$A$2:$A$121,1)),"ABCDE"))*(MID($D449,'Cevap Anahtarı'!$A$2:$A$121,1)&lt;&gt;'Cevap Anahtarı'!$C$2:$C$121)))</f>
        <v/>
      </c>
      <c r="J449" s="15">
        <f>IF($B449="","",ROUND(H449-IF(Ayarlar!$B$6&gt;0,I449/Ayarlar!$B$6,0),2))</f>
        <v/>
      </c>
      <c r="K449" s="14">
        <f>IF($B449="","",SUMPRODUCT(('Cevap Anahtarı'!$B$2:$B$121=K$2)*('Cevap Anahtarı'!$C$2:$C$121&lt;&gt;"")*(MID($D449,'Cevap Anahtarı'!$A$2:$A$121,1)='Cevap Anahtarı'!$C$2:$C$121)))</f>
        <v/>
      </c>
      <c r="L449" s="14">
        <f>IF($B449="","",SUMPRODUCT(('Cevap Anahtarı'!$B$2:$B$121=K$2)*('Cevap Anahtarı'!$C$2:$C$121&lt;&gt;"")*(MID($D449,'Cevap Anahtarı'!$A$2:$A$121,1)&lt;&gt;"")*ISNUMBER(FIND(UPPER(MID($D449,'Cevap Anahtarı'!$A$2:$A$121,1)),"ABCDE"))*(MID($D449,'Cevap Anahtarı'!$A$2:$A$121,1)&lt;&gt;'Cevap Anahtarı'!$C$2:$C$121)))</f>
        <v/>
      </c>
      <c r="M449" s="15">
        <f>IF($B449="","",ROUND(K449-IF(Ayarlar!$B$6&gt;0,L449/Ayarlar!$B$6,0),2))</f>
        <v/>
      </c>
      <c r="N449" s="14">
        <f>IF($B449="","",SUMPRODUCT(('Cevap Anahtarı'!$B$2:$B$121=N$2)*('Cevap Anahtarı'!$C$2:$C$121&lt;&gt;"")*(MID($D449,'Cevap Anahtarı'!$A$2:$A$121,1)='Cevap Anahtarı'!$C$2:$C$121)))</f>
        <v/>
      </c>
      <c r="O449" s="14">
        <f>IF($B449="","",SUMPRODUCT(('Cevap Anahtarı'!$B$2:$B$121=N$2)*('Cevap Anahtarı'!$C$2:$C$121&lt;&gt;"")*(MID($D449,'Cevap Anahtarı'!$A$2:$A$121,1)&lt;&gt;"")*ISNUMBER(FIND(UPPER(MID($D449,'Cevap Anahtarı'!$A$2:$A$121,1)),"ABCDE"))*(MID($D449,'Cevap Anahtarı'!$A$2:$A$121,1)&lt;&gt;'Cevap Anahtarı'!$C$2:$C$121)))</f>
        <v/>
      </c>
      <c r="P449" s="15">
        <f>IF($B449="","",ROUND(N449-IF(Ayarlar!$B$6&gt;0,O449/Ayarlar!$B$6,0),2))</f>
        <v/>
      </c>
      <c r="Q449" s="14">
        <f>IF($B449="","",SUMPRODUCT(('Cevap Anahtarı'!$B$2:$B$121=Q$2)*('Cevap Anahtarı'!$C$2:$C$121&lt;&gt;"")*(MID($D449,'Cevap Anahtarı'!$A$2:$A$121,1)='Cevap Anahtarı'!$C$2:$C$121)))</f>
        <v/>
      </c>
      <c r="R449" s="14">
        <f>IF($B449="","",SUMPRODUCT(('Cevap Anahtarı'!$B$2:$B$121=Q$2)*('Cevap Anahtarı'!$C$2:$C$121&lt;&gt;"")*(MID($D449,'Cevap Anahtarı'!$A$2:$A$121,1)&lt;&gt;"")*ISNUMBER(FIND(UPPER(MID($D449,'Cevap Anahtarı'!$A$2:$A$121,1)),"ABCDE"))*(MID($D449,'Cevap Anahtarı'!$A$2:$A$121,1)&lt;&gt;'Cevap Anahtarı'!$C$2:$C$121)))</f>
        <v/>
      </c>
      <c r="S449" s="15">
        <f>IF($B449="","",ROUND(Q449-IF(Ayarlar!$B$6&gt;0,R449/Ayarlar!$B$6,0),2))</f>
        <v/>
      </c>
      <c r="T449" s="14">
        <f>IF($B449="","",SUMPRODUCT(('Cevap Anahtarı'!$B$2:$B$121=T$2)*('Cevap Anahtarı'!$C$2:$C$121&lt;&gt;"")*(MID($D449,'Cevap Anahtarı'!$A$2:$A$121,1)='Cevap Anahtarı'!$C$2:$C$121)))</f>
        <v/>
      </c>
      <c r="U449" s="14">
        <f>IF($B449="","",SUMPRODUCT(('Cevap Anahtarı'!$B$2:$B$121=T$2)*('Cevap Anahtarı'!$C$2:$C$121&lt;&gt;"")*(MID($D449,'Cevap Anahtarı'!$A$2:$A$121,1)&lt;&gt;"")*ISNUMBER(FIND(UPPER(MID($D449,'Cevap Anahtarı'!$A$2:$A$121,1)),"ABCDE"))*(MID($D449,'Cevap Anahtarı'!$A$2:$A$121,1)&lt;&gt;'Cevap Anahtarı'!$C$2:$C$121)))</f>
        <v/>
      </c>
      <c r="V449" s="15">
        <f>IF($B449="","",ROUND(T449-IF(Ayarlar!$B$6&gt;0,U449/Ayarlar!$B$6,0),2))</f>
        <v/>
      </c>
      <c r="W449" s="15">
        <f>IF($B449="","",G449+J449+M449+P449+S449+V449)</f>
        <v/>
      </c>
      <c r="X449" s="14">
        <f>IF($B449="","",RANK(W449,$W$4:$W$503))</f>
        <v/>
      </c>
    </row>
    <row r="450">
      <c r="E450" s="14">
        <f>IF($B450="","",SUMPRODUCT(('Cevap Anahtarı'!$B$2:$B$121=E$2)*('Cevap Anahtarı'!$C$2:$C$121&lt;&gt;"")*(MID($D450,'Cevap Anahtarı'!$A$2:$A$121,1)='Cevap Anahtarı'!$C$2:$C$121)))</f>
        <v/>
      </c>
      <c r="F450" s="14">
        <f>IF($B450="","",SUMPRODUCT(('Cevap Anahtarı'!$B$2:$B$121=E$2)*('Cevap Anahtarı'!$C$2:$C$121&lt;&gt;"")*(MID($D450,'Cevap Anahtarı'!$A$2:$A$121,1)&lt;&gt;"")*ISNUMBER(FIND(UPPER(MID($D450,'Cevap Anahtarı'!$A$2:$A$121,1)),"ABCDE"))*(MID($D450,'Cevap Anahtarı'!$A$2:$A$121,1)&lt;&gt;'Cevap Anahtarı'!$C$2:$C$121)))</f>
        <v/>
      </c>
      <c r="G450" s="15">
        <f>IF($B450="","",ROUND(E450-IF(Ayarlar!$B$6&gt;0,F450/Ayarlar!$B$6,0),2))</f>
        <v/>
      </c>
      <c r="H450" s="14">
        <f>IF($B450="","",SUMPRODUCT(('Cevap Anahtarı'!$B$2:$B$121=H$2)*('Cevap Anahtarı'!$C$2:$C$121&lt;&gt;"")*(MID($D450,'Cevap Anahtarı'!$A$2:$A$121,1)='Cevap Anahtarı'!$C$2:$C$121)))</f>
        <v/>
      </c>
      <c r="I450" s="14">
        <f>IF($B450="","",SUMPRODUCT(('Cevap Anahtarı'!$B$2:$B$121=H$2)*('Cevap Anahtarı'!$C$2:$C$121&lt;&gt;"")*(MID($D450,'Cevap Anahtarı'!$A$2:$A$121,1)&lt;&gt;"")*ISNUMBER(FIND(UPPER(MID($D450,'Cevap Anahtarı'!$A$2:$A$121,1)),"ABCDE"))*(MID($D450,'Cevap Anahtarı'!$A$2:$A$121,1)&lt;&gt;'Cevap Anahtarı'!$C$2:$C$121)))</f>
        <v/>
      </c>
      <c r="J450" s="15">
        <f>IF($B450="","",ROUND(H450-IF(Ayarlar!$B$6&gt;0,I450/Ayarlar!$B$6,0),2))</f>
        <v/>
      </c>
      <c r="K450" s="14">
        <f>IF($B450="","",SUMPRODUCT(('Cevap Anahtarı'!$B$2:$B$121=K$2)*('Cevap Anahtarı'!$C$2:$C$121&lt;&gt;"")*(MID($D450,'Cevap Anahtarı'!$A$2:$A$121,1)='Cevap Anahtarı'!$C$2:$C$121)))</f>
        <v/>
      </c>
      <c r="L450" s="14">
        <f>IF($B450="","",SUMPRODUCT(('Cevap Anahtarı'!$B$2:$B$121=K$2)*('Cevap Anahtarı'!$C$2:$C$121&lt;&gt;"")*(MID($D450,'Cevap Anahtarı'!$A$2:$A$121,1)&lt;&gt;"")*ISNUMBER(FIND(UPPER(MID($D450,'Cevap Anahtarı'!$A$2:$A$121,1)),"ABCDE"))*(MID($D450,'Cevap Anahtarı'!$A$2:$A$121,1)&lt;&gt;'Cevap Anahtarı'!$C$2:$C$121)))</f>
        <v/>
      </c>
      <c r="M450" s="15">
        <f>IF($B450="","",ROUND(K450-IF(Ayarlar!$B$6&gt;0,L450/Ayarlar!$B$6,0),2))</f>
        <v/>
      </c>
      <c r="N450" s="14">
        <f>IF($B450="","",SUMPRODUCT(('Cevap Anahtarı'!$B$2:$B$121=N$2)*('Cevap Anahtarı'!$C$2:$C$121&lt;&gt;"")*(MID($D450,'Cevap Anahtarı'!$A$2:$A$121,1)='Cevap Anahtarı'!$C$2:$C$121)))</f>
        <v/>
      </c>
      <c r="O450" s="14">
        <f>IF($B450="","",SUMPRODUCT(('Cevap Anahtarı'!$B$2:$B$121=N$2)*('Cevap Anahtarı'!$C$2:$C$121&lt;&gt;"")*(MID($D450,'Cevap Anahtarı'!$A$2:$A$121,1)&lt;&gt;"")*ISNUMBER(FIND(UPPER(MID($D450,'Cevap Anahtarı'!$A$2:$A$121,1)),"ABCDE"))*(MID($D450,'Cevap Anahtarı'!$A$2:$A$121,1)&lt;&gt;'Cevap Anahtarı'!$C$2:$C$121)))</f>
        <v/>
      </c>
      <c r="P450" s="15">
        <f>IF($B450="","",ROUND(N450-IF(Ayarlar!$B$6&gt;0,O450/Ayarlar!$B$6,0),2))</f>
        <v/>
      </c>
      <c r="Q450" s="14">
        <f>IF($B450="","",SUMPRODUCT(('Cevap Anahtarı'!$B$2:$B$121=Q$2)*('Cevap Anahtarı'!$C$2:$C$121&lt;&gt;"")*(MID($D450,'Cevap Anahtarı'!$A$2:$A$121,1)='Cevap Anahtarı'!$C$2:$C$121)))</f>
        <v/>
      </c>
      <c r="R450" s="14">
        <f>IF($B450="","",SUMPRODUCT(('Cevap Anahtarı'!$B$2:$B$121=Q$2)*('Cevap Anahtarı'!$C$2:$C$121&lt;&gt;"")*(MID($D450,'Cevap Anahtarı'!$A$2:$A$121,1)&lt;&gt;"")*ISNUMBER(FIND(UPPER(MID($D450,'Cevap Anahtarı'!$A$2:$A$121,1)),"ABCDE"))*(MID($D450,'Cevap Anahtarı'!$A$2:$A$121,1)&lt;&gt;'Cevap Anahtarı'!$C$2:$C$121)))</f>
        <v/>
      </c>
      <c r="S450" s="15">
        <f>IF($B450="","",ROUND(Q450-IF(Ayarlar!$B$6&gt;0,R450/Ayarlar!$B$6,0),2))</f>
        <v/>
      </c>
      <c r="T450" s="14">
        <f>IF($B450="","",SUMPRODUCT(('Cevap Anahtarı'!$B$2:$B$121=T$2)*('Cevap Anahtarı'!$C$2:$C$121&lt;&gt;"")*(MID($D450,'Cevap Anahtarı'!$A$2:$A$121,1)='Cevap Anahtarı'!$C$2:$C$121)))</f>
        <v/>
      </c>
      <c r="U450" s="14">
        <f>IF($B450="","",SUMPRODUCT(('Cevap Anahtarı'!$B$2:$B$121=T$2)*('Cevap Anahtarı'!$C$2:$C$121&lt;&gt;"")*(MID($D450,'Cevap Anahtarı'!$A$2:$A$121,1)&lt;&gt;"")*ISNUMBER(FIND(UPPER(MID($D450,'Cevap Anahtarı'!$A$2:$A$121,1)),"ABCDE"))*(MID($D450,'Cevap Anahtarı'!$A$2:$A$121,1)&lt;&gt;'Cevap Anahtarı'!$C$2:$C$121)))</f>
        <v/>
      </c>
      <c r="V450" s="15">
        <f>IF($B450="","",ROUND(T450-IF(Ayarlar!$B$6&gt;0,U450/Ayarlar!$B$6,0),2))</f>
        <v/>
      </c>
      <c r="W450" s="15">
        <f>IF($B450="","",G450+J450+M450+P450+S450+V450)</f>
        <v/>
      </c>
      <c r="X450" s="14">
        <f>IF($B450="","",RANK(W450,$W$4:$W$503))</f>
        <v/>
      </c>
    </row>
    <row r="451">
      <c r="E451" s="14">
        <f>IF($B451="","",SUMPRODUCT(('Cevap Anahtarı'!$B$2:$B$121=E$2)*('Cevap Anahtarı'!$C$2:$C$121&lt;&gt;"")*(MID($D451,'Cevap Anahtarı'!$A$2:$A$121,1)='Cevap Anahtarı'!$C$2:$C$121)))</f>
        <v/>
      </c>
      <c r="F451" s="14">
        <f>IF($B451="","",SUMPRODUCT(('Cevap Anahtarı'!$B$2:$B$121=E$2)*('Cevap Anahtarı'!$C$2:$C$121&lt;&gt;"")*(MID($D451,'Cevap Anahtarı'!$A$2:$A$121,1)&lt;&gt;"")*ISNUMBER(FIND(UPPER(MID($D451,'Cevap Anahtarı'!$A$2:$A$121,1)),"ABCDE"))*(MID($D451,'Cevap Anahtarı'!$A$2:$A$121,1)&lt;&gt;'Cevap Anahtarı'!$C$2:$C$121)))</f>
        <v/>
      </c>
      <c r="G451" s="15">
        <f>IF($B451="","",ROUND(E451-IF(Ayarlar!$B$6&gt;0,F451/Ayarlar!$B$6,0),2))</f>
        <v/>
      </c>
      <c r="H451" s="14">
        <f>IF($B451="","",SUMPRODUCT(('Cevap Anahtarı'!$B$2:$B$121=H$2)*('Cevap Anahtarı'!$C$2:$C$121&lt;&gt;"")*(MID($D451,'Cevap Anahtarı'!$A$2:$A$121,1)='Cevap Anahtarı'!$C$2:$C$121)))</f>
        <v/>
      </c>
      <c r="I451" s="14">
        <f>IF($B451="","",SUMPRODUCT(('Cevap Anahtarı'!$B$2:$B$121=H$2)*('Cevap Anahtarı'!$C$2:$C$121&lt;&gt;"")*(MID($D451,'Cevap Anahtarı'!$A$2:$A$121,1)&lt;&gt;"")*ISNUMBER(FIND(UPPER(MID($D451,'Cevap Anahtarı'!$A$2:$A$121,1)),"ABCDE"))*(MID($D451,'Cevap Anahtarı'!$A$2:$A$121,1)&lt;&gt;'Cevap Anahtarı'!$C$2:$C$121)))</f>
        <v/>
      </c>
      <c r="J451" s="15">
        <f>IF($B451="","",ROUND(H451-IF(Ayarlar!$B$6&gt;0,I451/Ayarlar!$B$6,0),2))</f>
        <v/>
      </c>
      <c r="K451" s="14">
        <f>IF($B451="","",SUMPRODUCT(('Cevap Anahtarı'!$B$2:$B$121=K$2)*('Cevap Anahtarı'!$C$2:$C$121&lt;&gt;"")*(MID($D451,'Cevap Anahtarı'!$A$2:$A$121,1)='Cevap Anahtarı'!$C$2:$C$121)))</f>
        <v/>
      </c>
      <c r="L451" s="14">
        <f>IF($B451="","",SUMPRODUCT(('Cevap Anahtarı'!$B$2:$B$121=K$2)*('Cevap Anahtarı'!$C$2:$C$121&lt;&gt;"")*(MID($D451,'Cevap Anahtarı'!$A$2:$A$121,1)&lt;&gt;"")*ISNUMBER(FIND(UPPER(MID($D451,'Cevap Anahtarı'!$A$2:$A$121,1)),"ABCDE"))*(MID($D451,'Cevap Anahtarı'!$A$2:$A$121,1)&lt;&gt;'Cevap Anahtarı'!$C$2:$C$121)))</f>
        <v/>
      </c>
      <c r="M451" s="15">
        <f>IF($B451="","",ROUND(K451-IF(Ayarlar!$B$6&gt;0,L451/Ayarlar!$B$6,0),2))</f>
        <v/>
      </c>
      <c r="N451" s="14">
        <f>IF($B451="","",SUMPRODUCT(('Cevap Anahtarı'!$B$2:$B$121=N$2)*('Cevap Anahtarı'!$C$2:$C$121&lt;&gt;"")*(MID($D451,'Cevap Anahtarı'!$A$2:$A$121,1)='Cevap Anahtarı'!$C$2:$C$121)))</f>
        <v/>
      </c>
      <c r="O451" s="14">
        <f>IF($B451="","",SUMPRODUCT(('Cevap Anahtarı'!$B$2:$B$121=N$2)*('Cevap Anahtarı'!$C$2:$C$121&lt;&gt;"")*(MID($D451,'Cevap Anahtarı'!$A$2:$A$121,1)&lt;&gt;"")*ISNUMBER(FIND(UPPER(MID($D451,'Cevap Anahtarı'!$A$2:$A$121,1)),"ABCDE"))*(MID($D451,'Cevap Anahtarı'!$A$2:$A$121,1)&lt;&gt;'Cevap Anahtarı'!$C$2:$C$121)))</f>
        <v/>
      </c>
      <c r="P451" s="15">
        <f>IF($B451="","",ROUND(N451-IF(Ayarlar!$B$6&gt;0,O451/Ayarlar!$B$6,0),2))</f>
        <v/>
      </c>
      <c r="Q451" s="14">
        <f>IF($B451="","",SUMPRODUCT(('Cevap Anahtarı'!$B$2:$B$121=Q$2)*('Cevap Anahtarı'!$C$2:$C$121&lt;&gt;"")*(MID($D451,'Cevap Anahtarı'!$A$2:$A$121,1)='Cevap Anahtarı'!$C$2:$C$121)))</f>
        <v/>
      </c>
      <c r="R451" s="14">
        <f>IF($B451="","",SUMPRODUCT(('Cevap Anahtarı'!$B$2:$B$121=Q$2)*('Cevap Anahtarı'!$C$2:$C$121&lt;&gt;"")*(MID($D451,'Cevap Anahtarı'!$A$2:$A$121,1)&lt;&gt;"")*ISNUMBER(FIND(UPPER(MID($D451,'Cevap Anahtarı'!$A$2:$A$121,1)),"ABCDE"))*(MID($D451,'Cevap Anahtarı'!$A$2:$A$121,1)&lt;&gt;'Cevap Anahtarı'!$C$2:$C$121)))</f>
        <v/>
      </c>
      <c r="S451" s="15">
        <f>IF($B451="","",ROUND(Q451-IF(Ayarlar!$B$6&gt;0,R451/Ayarlar!$B$6,0),2))</f>
        <v/>
      </c>
      <c r="T451" s="14">
        <f>IF($B451="","",SUMPRODUCT(('Cevap Anahtarı'!$B$2:$B$121=T$2)*('Cevap Anahtarı'!$C$2:$C$121&lt;&gt;"")*(MID($D451,'Cevap Anahtarı'!$A$2:$A$121,1)='Cevap Anahtarı'!$C$2:$C$121)))</f>
        <v/>
      </c>
      <c r="U451" s="14">
        <f>IF($B451="","",SUMPRODUCT(('Cevap Anahtarı'!$B$2:$B$121=T$2)*('Cevap Anahtarı'!$C$2:$C$121&lt;&gt;"")*(MID($D451,'Cevap Anahtarı'!$A$2:$A$121,1)&lt;&gt;"")*ISNUMBER(FIND(UPPER(MID($D451,'Cevap Anahtarı'!$A$2:$A$121,1)),"ABCDE"))*(MID($D451,'Cevap Anahtarı'!$A$2:$A$121,1)&lt;&gt;'Cevap Anahtarı'!$C$2:$C$121)))</f>
        <v/>
      </c>
      <c r="V451" s="15">
        <f>IF($B451="","",ROUND(T451-IF(Ayarlar!$B$6&gt;0,U451/Ayarlar!$B$6,0),2))</f>
        <v/>
      </c>
      <c r="W451" s="15">
        <f>IF($B451="","",G451+J451+M451+P451+S451+V451)</f>
        <v/>
      </c>
      <c r="X451" s="14">
        <f>IF($B451="","",RANK(W451,$W$4:$W$503))</f>
        <v/>
      </c>
    </row>
    <row r="452">
      <c r="E452" s="14">
        <f>IF($B452="","",SUMPRODUCT(('Cevap Anahtarı'!$B$2:$B$121=E$2)*('Cevap Anahtarı'!$C$2:$C$121&lt;&gt;"")*(MID($D452,'Cevap Anahtarı'!$A$2:$A$121,1)='Cevap Anahtarı'!$C$2:$C$121)))</f>
        <v/>
      </c>
      <c r="F452" s="14">
        <f>IF($B452="","",SUMPRODUCT(('Cevap Anahtarı'!$B$2:$B$121=E$2)*('Cevap Anahtarı'!$C$2:$C$121&lt;&gt;"")*(MID($D452,'Cevap Anahtarı'!$A$2:$A$121,1)&lt;&gt;"")*ISNUMBER(FIND(UPPER(MID($D452,'Cevap Anahtarı'!$A$2:$A$121,1)),"ABCDE"))*(MID($D452,'Cevap Anahtarı'!$A$2:$A$121,1)&lt;&gt;'Cevap Anahtarı'!$C$2:$C$121)))</f>
        <v/>
      </c>
      <c r="G452" s="15">
        <f>IF($B452="","",ROUND(E452-IF(Ayarlar!$B$6&gt;0,F452/Ayarlar!$B$6,0),2))</f>
        <v/>
      </c>
      <c r="H452" s="14">
        <f>IF($B452="","",SUMPRODUCT(('Cevap Anahtarı'!$B$2:$B$121=H$2)*('Cevap Anahtarı'!$C$2:$C$121&lt;&gt;"")*(MID($D452,'Cevap Anahtarı'!$A$2:$A$121,1)='Cevap Anahtarı'!$C$2:$C$121)))</f>
        <v/>
      </c>
      <c r="I452" s="14">
        <f>IF($B452="","",SUMPRODUCT(('Cevap Anahtarı'!$B$2:$B$121=H$2)*('Cevap Anahtarı'!$C$2:$C$121&lt;&gt;"")*(MID($D452,'Cevap Anahtarı'!$A$2:$A$121,1)&lt;&gt;"")*ISNUMBER(FIND(UPPER(MID($D452,'Cevap Anahtarı'!$A$2:$A$121,1)),"ABCDE"))*(MID($D452,'Cevap Anahtarı'!$A$2:$A$121,1)&lt;&gt;'Cevap Anahtarı'!$C$2:$C$121)))</f>
        <v/>
      </c>
      <c r="J452" s="15">
        <f>IF($B452="","",ROUND(H452-IF(Ayarlar!$B$6&gt;0,I452/Ayarlar!$B$6,0),2))</f>
        <v/>
      </c>
      <c r="K452" s="14">
        <f>IF($B452="","",SUMPRODUCT(('Cevap Anahtarı'!$B$2:$B$121=K$2)*('Cevap Anahtarı'!$C$2:$C$121&lt;&gt;"")*(MID($D452,'Cevap Anahtarı'!$A$2:$A$121,1)='Cevap Anahtarı'!$C$2:$C$121)))</f>
        <v/>
      </c>
      <c r="L452" s="14">
        <f>IF($B452="","",SUMPRODUCT(('Cevap Anahtarı'!$B$2:$B$121=K$2)*('Cevap Anahtarı'!$C$2:$C$121&lt;&gt;"")*(MID($D452,'Cevap Anahtarı'!$A$2:$A$121,1)&lt;&gt;"")*ISNUMBER(FIND(UPPER(MID($D452,'Cevap Anahtarı'!$A$2:$A$121,1)),"ABCDE"))*(MID($D452,'Cevap Anahtarı'!$A$2:$A$121,1)&lt;&gt;'Cevap Anahtarı'!$C$2:$C$121)))</f>
        <v/>
      </c>
      <c r="M452" s="15">
        <f>IF($B452="","",ROUND(K452-IF(Ayarlar!$B$6&gt;0,L452/Ayarlar!$B$6,0),2))</f>
        <v/>
      </c>
      <c r="N452" s="14">
        <f>IF($B452="","",SUMPRODUCT(('Cevap Anahtarı'!$B$2:$B$121=N$2)*('Cevap Anahtarı'!$C$2:$C$121&lt;&gt;"")*(MID($D452,'Cevap Anahtarı'!$A$2:$A$121,1)='Cevap Anahtarı'!$C$2:$C$121)))</f>
        <v/>
      </c>
      <c r="O452" s="14">
        <f>IF($B452="","",SUMPRODUCT(('Cevap Anahtarı'!$B$2:$B$121=N$2)*('Cevap Anahtarı'!$C$2:$C$121&lt;&gt;"")*(MID($D452,'Cevap Anahtarı'!$A$2:$A$121,1)&lt;&gt;"")*ISNUMBER(FIND(UPPER(MID($D452,'Cevap Anahtarı'!$A$2:$A$121,1)),"ABCDE"))*(MID($D452,'Cevap Anahtarı'!$A$2:$A$121,1)&lt;&gt;'Cevap Anahtarı'!$C$2:$C$121)))</f>
        <v/>
      </c>
      <c r="P452" s="15">
        <f>IF($B452="","",ROUND(N452-IF(Ayarlar!$B$6&gt;0,O452/Ayarlar!$B$6,0),2))</f>
        <v/>
      </c>
      <c r="Q452" s="14">
        <f>IF($B452="","",SUMPRODUCT(('Cevap Anahtarı'!$B$2:$B$121=Q$2)*('Cevap Anahtarı'!$C$2:$C$121&lt;&gt;"")*(MID($D452,'Cevap Anahtarı'!$A$2:$A$121,1)='Cevap Anahtarı'!$C$2:$C$121)))</f>
        <v/>
      </c>
      <c r="R452" s="14">
        <f>IF($B452="","",SUMPRODUCT(('Cevap Anahtarı'!$B$2:$B$121=Q$2)*('Cevap Anahtarı'!$C$2:$C$121&lt;&gt;"")*(MID($D452,'Cevap Anahtarı'!$A$2:$A$121,1)&lt;&gt;"")*ISNUMBER(FIND(UPPER(MID($D452,'Cevap Anahtarı'!$A$2:$A$121,1)),"ABCDE"))*(MID($D452,'Cevap Anahtarı'!$A$2:$A$121,1)&lt;&gt;'Cevap Anahtarı'!$C$2:$C$121)))</f>
        <v/>
      </c>
      <c r="S452" s="15">
        <f>IF($B452="","",ROUND(Q452-IF(Ayarlar!$B$6&gt;0,R452/Ayarlar!$B$6,0),2))</f>
        <v/>
      </c>
      <c r="T452" s="14">
        <f>IF($B452="","",SUMPRODUCT(('Cevap Anahtarı'!$B$2:$B$121=T$2)*('Cevap Anahtarı'!$C$2:$C$121&lt;&gt;"")*(MID($D452,'Cevap Anahtarı'!$A$2:$A$121,1)='Cevap Anahtarı'!$C$2:$C$121)))</f>
        <v/>
      </c>
      <c r="U452" s="14">
        <f>IF($B452="","",SUMPRODUCT(('Cevap Anahtarı'!$B$2:$B$121=T$2)*('Cevap Anahtarı'!$C$2:$C$121&lt;&gt;"")*(MID($D452,'Cevap Anahtarı'!$A$2:$A$121,1)&lt;&gt;"")*ISNUMBER(FIND(UPPER(MID($D452,'Cevap Anahtarı'!$A$2:$A$121,1)),"ABCDE"))*(MID($D452,'Cevap Anahtarı'!$A$2:$A$121,1)&lt;&gt;'Cevap Anahtarı'!$C$2:$C$121)))</f>
        <v/>
      </c>
      <c r="V452" s="15">
        <f>IF($B452="","",ROUND(T452-IF(Ayarlar!$B$6&gt;0,U452/Ayarlar!$B$6,0),2))</f>
        <v/>
      </c>
      <c r="W452" s="15">
        <f>IF($B452="","",G452+J452+M452+P452+S452+V452)</f>
        <v/>
      </c>
      <c r="X452" s="14">
        <f>IF($B452="","",RANK(W452,$W$4:$W$503))</f>
        <v/>
      </c>
    </row>
    <row r="453">
      <c r="E453" s="14">
        <f>IF($B453="","",SUMPRODUCT(('Cevap Anahtarı'!$B$2:$B$121=E$2)*('Cevap Anahtarı'!$C$2:$C$121&lt;&gt;"")*(MID($D453,'Cevap Anahtarı'!$A$2:$A$121,1)='Cevap Anahtarı'!$C$2:$C$121)))</f>
        <v/>
      </c>
      <c r="F453" s="14">
        <f>IF($B453="","",SUMPRODUCT(('Cevap Anahtarı'!$B$2:$B$121=E$2)*('Cevap Anahtarı'!$C$2:$C$121&lt;&gt;"")*(MID($D453,'Cevap Anahtarı'!$A$2:$A$121,1)&lt;&gt;"")*ISNUMBER(FIND(UPPER(MID($D453,'Cevap Anahtarı'!$A$2:$A$121,1)),"ABCDE"))*(MID($D453,'Cevap Anahtarı'!$A$2:$A$121,1)&lt;&gt;'Cevap Anahtarı'!$C$2:$C$121)))</f>
        <v/>
      </c>
      <c r="G453" s="15">
        <f>IF($B453="","",ROUND(E453-IF(Ayarlar!$B$6&gt;0,F453/Ayarlar!$B$6,0),2))</f>
        <v/>
      </c>
      <c r="H453" s="14">
        <f>IF($B453="","",SUMPRODUCT(('Cevap Anahtarı'!$B$2:$B$121=H$2)*('Cevap Anahtarı'!$C$2:$C$121&lt;&gt;"")*(MID($D453,'Cevap Anahtarı'!$A$2:$A$121,1)='Cevap Anahtarı'!$C$2:$C$121)))</f>
        <v/>
      </c>
      <c r="I453" s="14">
        <f>IF($B453="","",SUMPRODUCT(('Cevap Anahtarı'!$B$2:$B$121=H$2)*('Cevap Anahtarı'!$C$2:$C$121&lt;&gt;"")*(MID($D453,'Cevap Anahtarı'!$A$2:$A$121,1)&lt;&gt;"")*ISNUMBER(FIND(UPPER(MID($D453,'Cevap Anahtarı'!$A$2:$A$121,1)),"ABCDE"))*(MID($D453,'Cevap Anahtarı'!$A$2:$A$121,1)&lt;&gt;'Cevap Anahtarı'!$C$2:$C$121)))</f>
        <v/>
      </c>
      <c r="J453" s="15">
        <f>IF($B453="","",ROUND(H453-IF(Ayarlar!$B$6&gt;0,I453/Ayarlar!$B$6,0),2))</f>
        <v/>
      </c>
      <c r="K453" s="14">
        <f>IF($B453="","",SUMPRODUCT(('Cevap Anahtarı'!$B$2:$B$121=K$2)*('Cevap Anahtarı'!$C$2:$C$121&lt;&gt;"")*(MID($D453,'Cevap Anahtarı'!$A$2:$A$121,1)='Cevap Anahtarı'!$C$2:$C$121)))</f>
        <v/>
      </c>
      <c r="L453" s="14">
        <f>IF($B453="","",SUMPRODUCT(('Cevap Anahtarı'!$B$2:$B$121=K$2)*('Cevap Anahtarı'!$C$2:$C$121&lt;&gt;"")*(MID($D453,'Cevap Anahtarı'!$A$2:$A$121,1)&lt;&gt;"")*ISNUMBER(FIND(UPPER(MID($D453,'Cevap Anahtarı'!$A$2:$A$121,1)),"ABCDE"))*(MID($D453,'Cevap Anahtarı'!$A$2:$A$121,1)&lt;&gt;'Cevap Anahtarı'!$C$2:$C$121)))</f>
        <v/>
      </c>
      <c r="M453" s="15">
        <f>IF($B453="","",ROUND(K453-IF(Ayarlar!$B$6&gt;0,L453/Ayarlar!$B$6,0),2))</f>
        <v/>
      </c>
      <c r="N453" s="14">
        <f>IF($B453="","",SUMPRODUCT(('Cevap Anahtarı'!$B$2:$B$121=N$2)*('Cevap Anahtarı'!$C$2:$C$121&lt;&gt;"")*(MID($D453,'Cevap Anahtarı'!$A$2:$A$121,1)='Cevap Anahtarı'!$C$2:$C$121)))</f>
        <v/>
      </c>
      <c r="O453" s="14">
        <f>IF($B453="","",SUMPRODUCT(('Cevap Anahtarı'!$B$2:$B$121=N$2)*('Cevap Anahtarı'!$C$2:$C$121&lt;&gt;"")*(MID($D453,'Cevap Anahtarı'!$A$2:$A$121,1)&lt;&gt;"")*ISNUMBER(FIND(UPPER(MID($D453,'Cevap Anahtarı'!$A$2:$A$121,1)),"ABCDE"))*(MID($D453,'Cevap Anahtarı'!$A$2:$A$121,1)&lt;&gt;'Cevap Anahtarı'!$C$2:$C$121)))</f>
        <v/>
      </c>
      <c r="P453" s="15">
        <f>IF($B453="","",ROUND(N453-IF(Ayarlar!$B$6&gt;0,O453/Ayarlar!$B$6,0),2))</f>
        <v/>
      </c>
      <c r="Q453" s="14">
        <f>IF($B453="","",SUMPRODUCT(('Cevap Anahtarı'!$B$2:$B$121=Q$2)*('Cevap Anahtarı'!$C$2:$C$121&lt;&gt;"")*(MID($D453,'Cevap Anahtarı'!$A$2:$A$121,1)='Cevap Anahtarı'!$C$2:$C$121)))</f>
        <v/>
      </c>
      <c r="R453" s="14">
        <f>IF($B453="","",SUMPRODUCT(('Cevap Anahtarı'!$B$2:$B$121=Q$2)*('Cevap Anahtarı'!$C$2:$C$121&lt;&gt;"")*(MID($D453,'Cevap Anahtarı'!$A$2:$A$121,1)&lt;&gt;"")*ISNUMBER(FIND(UPPER(MID($D453,'Cevap Anahtarı'!$A$2:$A$121,1)),"ABCDE"))*(MID($D453,'Cevap Anahtarı'!$A$2:$A$121,1)&lt;&gt;'Cevap Anahtarı'!$C$2:$C$121)))</f>
        <v/>
      </c>
      <c r="S453" s="15">
        <f>IF($B453="","",ROUND(Q453-IF(Ayarlar!$B$6&gt;0,R453/Ayarlar!$B$6,0),2))</f>
        <v/>
      </c>
      <c r="T453" s="14">
        <f>IF($B453="","",SUMPRODUCT(('Cevap Anahtarı'!$B$2:$B$121=T$2)*('Cevap Anahtarı'!$C$2:$C$121&lt;&gt;"")*(MID($D453,'Cevap Anahtarı'!$A$2:$A$121,1)='Cevap Anahtarı'!$C$2:$C$121)))</f>
        <v/>
      </c>
      <c r="U453" s="14">
        <f>IF($B453="","",SUMPRODUCT(('Cevap Anahtarı'!$B$2:$B$121=T$2)*('Cevap Anahtarı'!$C$2:$C$121&lt;&gt;"")*(MID($D453,'Cevap Anahtarı'!$A$2:$A$121,1)&lt;&gt;"")*ISNUMBER(FIND(UPPER(MID($D453,'Cevap Anahtarı'!$A$2:$A$121,1)),"ABCDE"))*(MID($D453,'Cevap Anahtarı'!$A$2:$A$121,1)&lt;&gt;'Cevap Anahtarı'!$C$2:$C$121)))</f>
        <v/>
      </c>
      <c r="V453" s="15">
        <f>IF($B453="","",ROUND(T453-IF(Ayarlar!$B$6&gt;0,U453/Ayarlar!$B$6,0),2))</f>
        <v/>
      </c>
      <c r="W453" s="15">
        <f>IF($B453="","",G453+J453+M453+P453+S453+V453)</f>
        <v/>
      </c>
      <c r="X453" s="14">
        <f>IF($B453="","",RANK(W453,$W$4:$W$503))</f>
        <v/>
      </c>
    </row>
    <row r="454">
      <c r="E454" s="14">
        <f>IF($B454="","",SUMPRODUCT(('Cevap Anahtarı'!$B$2:$B$121=E$2)*('Cevap Anahtarı'!$C$2:$C$121&lt;&gt;"")*(MID($D454,'Cevap Anahtarı'!$A$2:$A$121,1)='Cevap Anahtarı'!$C$2:$C$121)))</f>
        <v/>
      </c>
      <c r="F454" s="14">
        <f>IF($B454="","",SUMPRODUCT(('Cevap Anahtarı'!$B$2:$B$121=E$2)*('Cevap Anahtarı'!$C$2:$C$121&lt;&gt;"")*(MID($D454,'Cevap Anahtarı'!$A$2:$A$121,1)&lt;&gt;"")*ISNUMBER(FIND(UPPER(MID($D454,'Cevap Anahtarı'!$A$2:$A$121,1)),"ABCDE"))*(MID($D454,'Cevap Anahtarı'!$A$2:$A$121,1)&lt;&gt;'Cevap Anahtarı'!$C$2:$C$121)))</f>
        <v/>
      </c>
      <c r="G454" s="15">
        <f>IF($B454="","",ROUND(E454-IF(Ayarlar!$B$6&gt;0,F454/Ayarlar!$B$6,0),2))</f>
        <v/>
      </c>
      <c r="H454" s="14">
        <f>IF($B454="","",SUMPRODUCT(('Cevap Anahtarı'!$B$2:$B$121=H$2)*('Cevap Anahtarı'!$C$2:$C$121&lt;&gt;"")*(MID($D454,'Cevap Anahtarı'!$A$2:$A$121,1)='Cevap Anahtarı'!$C$2:$C$121)))</f>
        <v/>
      </c>
      <c r="I454" s="14">
        <f>IF($B454="","",SUMPRODUCT(('Cevap Anahtarı'!$B$2:$B$121=H$2)*('Cevap Anahtarı'!$C$2:$C$121&lt;&gt;"")*(MID($D454,'Cevap Anahtarı'!$A$2:$A$121,1)&lt;&gt;"")*ISNUMBER(FIND(UPPER(MID($D454,'Cevap Anahtarı'!$A$2:$A$121,1)),"ABCDE"))*(MID($D454,'Cevap Anahtarı'!$A$2:$A$121,1)&lt;&gt;'Cevap Anahtarı'!$C$2:$C$121)))</f>
        <v/>
      </c>
      <c r="J454" s="15">
        <f>IF($B454="","",ROUND(H454-IF(Ayarlar!$B$6&gt;0,I454/Ayarlar!$B$6,0),2))</f>
        <v/>
      </c>
      <c r="K454" s="14">
        <f>IF($B454="","",SUMPRODUCT(('Cevap Anahtarı'!$B$2:$B$121=K$2)*('Cevap Anahtarı'!$C$2:$C$121&lt;&gt;"")*(MID($D454,'Cevap Anahtarı'!$A$2:$A$121,1)='Cevap Anahtarı'!$C$2:$C$121)))</f>
        <v/>
      </c>
      <c r="L454" s="14">
        <f>IF($B454="","",SUMPRODUCT(('Cevap Anahtarı'!$B$2:$B$121=K$2)*('Cevap Anahtarı'!$C$2:$C$121&lt;&gt;"")*(MID($D454,'Cevap Anahtarı'!$A$2:$A$121,1)&lt;&gt;"")*ISNUMBER(FIND(UPPER(MID($D454,'Cevap Anahtarı'!$A$2:$A$121,1)),"ABCDE"))*(MID($D454,'Cevap Anahtarı'!$A$2:$A$121,1)&lt;&gt;'Cevap Anahtarı'!$C$2:$C$121)))</f>
        <v/>
      </c>
      <c r="M454" s="15">
        <f>IF($B454="","",ROUND(K454-IF(Ayarlar!$B$6&gt;0,L454/Ayarlar!$B$6,0),2))</f>
        <v/>
      </c>
      <c r="N454" s="14">
        <f>IF($B454="","",SUMPRODUCT(('Cevap Anahtarı'!$B$2:$B$121=N$2)*('Cevap Anahtarı'!$C$2:$C$121&lt;&gt;"")*(MID($D454,'Cevap Anahtarı'!$A$2:$A$121,1)='Cevap Anahtarı'!$C$2:$C$121)))</f>
        <v/>
      </c>
      <c r="O454" s="14">
        <f>IF($B454="","",SUMPRODUCT(('Cevap Anahtarı'!$B$2:$B$121=N$2)*('Cevap Anahtarı'!$C$2:$C$121&lt;&gt;"")*(MID($D454,'Cevap Anahtarı'!$A$2:$A$121,1)&lt;&gt;"")*ISNUMBER(FIND(UPPER(MID($D454,'Cevap Anahtarı'!$A$2:$A$121,1)),"ABCDE"))*(MID($D454,'Cevap Anahtarı'!$A$2:$A$121,1)&lt;&gt;'Cevap Anahtarı'!$C$2:$C$121)))</f>
        <v/>
      </c>
      <c r="P454" s="15">
        <f>IF($B454="","",ROUND(N454-IF(Ayarlar!$B$6&gt;0,O454/Ayarlar!$B$6,0),2))</f>
        <v/>
      </c>
      <c r="Q454" s="14">
        <f>IF($B454="","",SUMPRODUCT(('Cevap Anahtarı'!$B$2:$B$121=Q$2)*('Cevap Anahtarı'!$C$2:$C$121&lt;&gt;"")*(MID($D454,'Cevap Anahtarı'!$A$2:$A$121,1)='Cevap Anahtarı'!$C$2:$C$121)))</f>
        <v/>
      </c>
      <c r="R454" s="14">
        <f>IF($B454="","",SUMPRODUCT(('Cevap Anahtarı'!$B$2:$B$121=Q$2)*('Cevap Anahtarı'!$C$2:$C$121&lt;&gt;"")*(MID($D454,'Cevap Anahtarı'!$A$2:$A$121,1)&lt;&gt;"")*ISNUMBER(FIND(UPPER(MID($D454,'Cevap Anahtarı'!$A$2:$A$121,1)),"ABCDE"))*(MID($D454,'Cevap Anahtarı'!$A$2:$A$121,1)&lt;&gt;'Cevap Anahtarı'!$C$2:$C$121)))</f>
        <v/>
      </c>
      <c r="S454" s="15">
        <f>IF($B454="","",ROUND(Q454-IF(Ayarlar!$B$6&gt;0,R454/Ayarlar!$B$6,0),2))</f>
        <v/>
      </c>
      <c r="T454" s="14">
        <f>IF($B454="","",SUMPRODUCT(('Cevap Anahtarı'!$B$2:$B$121=T$2)*('Cevap Anahtarı'!$C$2:$C$121&lt;&gt;"")*(MID($D454,'Cevap Anahtarı'!$A$2:$A$121,1)='Cevap Anahtarı'!$C$2:$C$121)))</f>
        <v/>
      </c>
      <c r="U454" s="14">
        <f>IF($B454="","",SUMPRODUCT(('Cevap Anahtarı'!$B$2:$B$121=T$2)*('Cevap Anahtarı'!$C$2:$C$121&lt;&gt;"")*(MID($D454,'Cevap Anahtarı'!$A$2:$A$121,1)&lt;&gt;"")*ISNUMBER(FIND(UPPER(MID($D454,'Cevap Anahtarı'!$A$2:$A$121,1)),"ABCDE"))*(MID($D454,'Cevap Anahtarı'!$A$2:$A$121,1)&lt;&gt;'Cevap Anahtarı'!$C$2:$C$121)))</f>
        <v/>
      </c>
      <c r="V454" s="15">
        <f>IF($B454="","",ROUND(T454-IF(Ayarlar!$B$6&gt;0,U454/Ayarlar!$B$6,0),2))</f>
        <v/>
      </c>
      <c r="W454" s="15">
        <f>IF($B454="","",G454+J454+M454+P454+S454+V454)</f>
        <v/>
      </c>
      <c r="X454" s="14">
        <f>IF($B454="","",RANK(W454,$W$4:$W$503))</f>
        <v/>
      </c>
    </row>
    <row r="455">
      <c r="E455" s="14">
        <f>IF($B455="","",SUMPRODUCT(('Cevap Anahtarı'!$B$2:$B$121=E$2)*('Cevap Anahtarı'!$C$2:$C$121&lt;&gt;"")*(MID($D455,'Cevap Anahtarı'!$A$2:$A$121,1)='Cevap Anahtarı'!$C$2:$C$121)))</f>
        <v/>
      </c>
      <c r="F455" s="14">
        <f>IF($B455="","",SUMPRODUCT(('Cevap Anahtarı'!$B$2:$B$121=E$2)*('Cevap Anahtarı'!$C$2:$C$121&lt;&gt;"")*(MID($D455,'Cevap Anahtarı'!$A$2:$A$121,1)&lt;&gt;"")*ISNUMBER(FIND(UPPER(MID($D455,'Cevap Anahtarı'!$A$2:$A$121,1)),"ABCDE"))*(MID($D455,'Cevap Anahtarı'!$A$2:$A$121,1)&lt;&gt;'Cevap Anahtarı'!$C$2:$C$121)))</f>
        <v/>
      </c>
      <c r="G455" s="15">
        <f>IF($B455="","",ROUND(E455-IF(Ayarlar!$B$6&gt;0,F455/Ayarlar!$B$6,0),2))</f>
        <v/>
      </c>
      <c r="H455" s="14">
        <f>IF($B455="","",SUMPRODUCT(('Cevap Anahtarı'!$B$2:$B$121=H$2)*('Cevap Anahtarı'!$C$2:$C$121&lt;&gt;"")*(MID($D455,'Cevap Anahtarı'!$A$2:$A$121,1)='Cevap Anahtarı'!$C$2:$C$121)))</f>
        <v/>
      </c>
      <c r="I455" s="14">
        <f>IF($B455="","",SUMPRODUCT(('Cevap Anahtarı'!$B$2:$B$121=H$2)*('Cevap Anahtarı'!$C$2:$C$121&lt;&gt;"")*(MID($D455,'Cevap Anahtarı'!$A$2:$A$121,1)&lt;&gt;"")*ISNUMBER(FIND(UPPER(MID($D455,'Cevap Anahtarı'!$A$2:$A$121,1)),"ABCDE"))*(MID($D455,'Cevap Anahtarı'!$A$2:$A$121,1)&lt;&gt;'Cevap Anahtarı'!$C$2:$C$121)))</f>
        <v/>
      </c>
      <c r="J455" s="15">
        <f>IF($B455="","",ROUND(H455-IF(Ayarlar!$B$6&gt;0,I455/Ayarlar!$B$6,0),2))</f>
        <v/>
      </c>
      <c r="K455" s="14">
        <f>IF($B455="","",SUMPRODUCT(('Cevap Anahtarı'!$B$2:$B$121=K$2)*('Cevap Anahtarı'!$C$2:$C$121&lt;&gt;"")*(MID($D455,'Cevap Anahtarı'!$A$2:$A$121,1)='Cevap Anahtarı'!$C$2:$C$121)))</f>
        <v/>
      </c>
      <c r="L455" s="14">
        <f>IF($B455="","",SUMPRODUCT(('Cevap Anahtarı'!$B$2:$B$121=K$2)*('Cevap Anahtarı'!$C$2:$C$121&lt;&gt;"")*(MID($D455,'Cevap Anahtarı'!$A$2:$A$121,1)&lt;&gt;"")*ISNUMBER(FIND(UPPER(MID($D455,'Cevap Anahtarı'!$A$2:$A$121,1)),"ABCDE"))*(MID($D455,'Cevap Anahtarı'!$A$2:$A$121,1)&lt;&gt;'Cevap Anahtarı'!$C$2:$C$121)))</f>
        <v/>
      </c>
      <c r="M455" s="15">
        <f>IF($B455="","",ROUND(K455-IF(Ayarlar!$B$6&gt;0,L455/Ayarlar!$B$6,0),2))</f>
        <v/>
      </c>
      <c r="N455" s="14">
        <f>IF($B455="","",SUMPRODUCT(('Cevap Anahtarı'!$B$2:$B$121=N$2)*('Cevap Anahtarı'!$C$2:$C$121&lt;&gt;"")*(MID($D455,'Cevap Anahtarı'!$A$2:$A$121,1)='Cevap Anahtarı'!$C$2:$C$121)))</f>
        <v/>
      </c>
      <c r="O455" s="14">
        <f>IF($B455="","",SUMPRODUCT(('Cevap Anahtarı'!$B$2:$B$121=N$2)*('Cevap Anahtarı'!$C$2:$C$121&lt;&gt;"")*(MID($D455,'Cevap Anahtarı'!$A$2:$A$121,1)&lt;&gt;"")*ISNUMBER(FIND(UPPER(MID($D455,'Cevap Anahtarı'!$A$2:$A$121,1)),"ABCDE"))*(MID($D455,'Cevap Anahtarı'!$A$2:$A$121,1)&lt;&gt;'Cevap Anahtarı'!$C$2:$C$121)))</f>
        <v/>
      </c>
      <c r="P455" s="15">
        <f>IF($B455="","",ROUND(N455-IF(Ayarlar!$B$6&gt;0,O455/Ayarlar!$B$6,0),2))</f>
        <v/>
      </c>
      <c r="Q455" s="14">
        <f>IF($B455="","",SUMPRODUCT(('Cevap Anahtarı'!$B$2:$B$121=Q$2)*('Cevap Anahtarı'!$C$2:$C$121&lt;&gt;"")*(MID($D455,'Cevap Anahtarı'!$A$2:$A$121,1)='Cevap Anahtarı'!$C$2:$C$121)))</f>
        <v/>
      </c>
      <c r="R455" s="14">
        <f>IF($B455="","",SUMPRODUCT(('Cevap Anahtarı'!$B$2:$B$121=Q$2)*('Cevap Anahtarı'!$C$2:$C$121&lt;&gt;"")*(MID($D455,'Cevap Anahtarı'!$A$2:$A$121,1)&lt;&gt;"")*ISNUMBER(FIND(UPPER(MID($D455,'Cevap Anahtarı'!$A$2:$A$121,1)),"ABCDE"))*(MID($D455,'Cevap Anahtarı'!$A$2:$A$121,1)&lt;&gt;'Cevap Anahtarı'!$C$2:$C$121)))</f>
        <v/>
      </c>
      <c r="S455" s="15">
        <f>IF($B455="","",ROUND(Q455-IF(Ayarlar!$B$6&gt;0,R455/Ayarlar!$B$6,0),2))</f>
        <v/>
      </c>
      <c r="T455" s="14">
        <f>IF($B455="","",SUMPRODUCT(('Cevap Anahtarı'!$B$2:$B$121=T$2)*('Cevap Anahtarı'!$C$2:$C$121&lt;&gt;"")*(MID($D455,'Cevap Anahtarı'!$A$2:$A$121,1)='Cevap Anahtarı'!$C$2:$C$121)))</f>
        <v/>
      </c>
      <c r="U455" s="14">
        <f>IF($B455="","",SUMPRODUCT(('Cevap Anahtarı'!$B$2:$B$121=T$2)*('Cevap Anahtarı'!$C$2:$C$121&lt;&gt;"")*(MID($D455,'Cevap Anahtarı'!$A$2:$A$121,1)&lt;&gt;"")*ISNUMBER(FIND(UPPER(MID($D455,'Cevap Anahtarı'!$A$2:$A$121,1)),"ABCDE"))*(MID($D455,'Cevap Anahtarı'!$A$2:$A$121,1)&lt;&gt;'Cevap Anahtarı'!$C$2:$C$121)))</f>
        <v/>
      </c>
      <c r="V455" s="15">
        <f>IF($B455="","",ROUND(T455-IF(Ayarlar!$B$6&gt;0,U455/Ayarlar!$B$6,0),2))</f>
        <v/>
      </c>
      <c r="W455" s="15">
        <f>IF($B455="","",G455+J455+M455+P455+S455+V455)</f>
        <v/>
      </c>
      <c r="X455" s="14">
        <f>IF($B455="","",RANK(W455,$W$4:$W$503))</f>
        <v/>
      </c>
    </row>
    <row r="456">
      <c r="E456" s="14">
        <f>IF($B456="","",SUMPRODUCT(('Cevap Anahtarı'!$B$2:$B$121=E$2)*('Cevap Anahtarı'!$C$2:$C$121&lt;&gt;"")*(MID($D456,'Cevap Anahtarı'!$A$2:$A$121,1)='Cevap Anahtarı'!$C$2:$C$121)))</f>
        <v/>
      </c>
      <c r="F456" s="14">
        <f>IF($B456="","",SUMPRODUCT(('Cevap Anahtarı'!$B$2:$B$121=E$2)*('Cevap Anahtarı'!$C$2:$C$121&lt;&gt;"")*(MID($D456,'Cevap Anahtarı'!$A$2:$A$121,1)&lt;&gt;"")*ISNUMBER(FIND(UPPER(MID($D456,'Cevap Anahtarı'!$A$2:$A$121,1)),"ABCDE"))*(MID($D456,'Cevap Anahtarı'!$A$2:$A$121,1)&lt;&gt;'Cevap Anahtarı'!$C$2:$C$121)))</f>
        <v/>
      </c>
      <c r="G456" s="15">
        <f>IF($B456="","",ROUND(E456-IF(Ayarlar!$B$6&gt;0,F456/Ayarlar!$B$6,0),2))</f>
        <v/>
      </c>
      <c r="H456" s="14">
        <f>IF($B456="","",SUMPRODUCT(('Cevap Anahtarı'!$B$2:$B$121=H$2)*('Cevap Anahtarı'!$C$2:$C$121&lt;&gt;"")*(MID($D456,'Cevap Anahtarı'!$A$2:$A$121,1)='Cevap Anahtarı'!$C$2:$C$121)))</f>
        <v/>
      </c>
      <c r="I456" s="14">
        <f>IF($B456="","",SUMPRODUCT(('Cevap Anahtarı'!$B$2:$B$121=H$2)*('Cevap Anahtarı'!$C$2:$C$121&lt;&gt;"")*(MID($D456,'Cevap Anahtarı'!$A$2:$A$121,1)&lt;&gt;"")*ISNUMBER(FIND(UPPER(MID($D456,'Cevap Anahtarı'!$A$2:$A$121,1)),"ABCDE"))*(MID($D456,'Cevap Anahtarı'!$A$2:$A$121,1)&lt;&gt;'Cevap Anahtarı'!$C$2:$C$121)))</f>
        <v/>
      </c>
      <c r="J456" s="15">
        <f>IF($B456="","",ROUND(H456-IF(Ayarlar!$B$6&gt;0,I456/Ayarlar!$B$6,0),2))</f>
        <v/>
      </c>
      <c r="K456" s="14">
        <f>IF($B456="","",SUMPRODUCT(('Cevap Anahtarı'!$B$2:$B$121=K$2)*('Cevap Anahtarı'!$C$2:$C$121&lt;&gt;"")*(MID($D456,'Cevap Anahtarı'!$A$2:$A$121,1)='Cevap Anahtarı'!$C$2:$C$121)))</f>
        <v/>
      </c>
      <c r="L456" s="14">
        <f>IF($B456="","",SUMPRODUCT(('Cevap Anahtarı'!$B$2:$B$121=K$2)*('Cevap Anahtarı'!$C$2:$C$121&lt;&gt;"")*(MID($D456,'Cevap Anahtarı'!$A$2:$A$121,1)&lt;&gt;"")*ISNUMBER(FIND(UPPER(MID($D456,'Cevap Anahtarı'!$A$2:$A$121,1)),"ABCDE"))*(MID($D456,'Cevap Anahtarı'!$A$2:$A$121,1)&lt;&gt;'Cevap Anahtarı'!$C$2:$C$121)))</f>
        <v/>
      </c>
      <c r="M456" s="15">
        <f>IF($B456="","",ROUND(K456-IF(Ayarlar!$B$6&gt;0,L456/Ayarlar!$B$6,0),2))</f>
        <v/>
      </c>
      <c r="N456" s="14">
        <f>IF($B456="","",SUMPRODUCT(('Cevap Anahtarı'!$B$2:$B$121=N$2)*('Cevap Anahtarı'!$C$2:$C$121&lt;&gt;"")*(MID($D456,'Cevap Anahtarı'!$A$2:$A$121,1)='Cevap Anahtarı'!$C$2:$C$121)))</f>
        <v/>
      </c>
      <c r="O456" s="14">
        <f>IF($B456="","",SUMPRODUCT(('Cevap Anahtarı'!$B$2:$B$121=N$2)*('Cevap Anahtarı'!$C$2:$C$121&lt;&gt;"")*(MID($D456,'Cevap Anahtarı'!$A$2:$A$121,1)&lt;&gt;"")*ISNUMBER(FIND(UPPER(MID($D456,'Cevap Anahtarı'!$A$2:$A$121,1)),"ABCDE"))*(MID($D456,'Cevap Anahtarı'!$A$2:$A$121,1)&lt;&gt;'Cevap Anahtarı'!$C$2:$C$121)))</f>
        <v/>
      </c>
      <c r="P456" s="15">
        <f>IF($B456="","",ROUND(N456-IF(Ayarlar!$B$6&gt;0,O456/Ayarlar!$B$6,0),2))</f>
        <v/>
      </c>
      <c r="Q456" s="14">
        <f>IF($B456="","",SUMPRODUCT(('Cevap Anahtarı'!$B$2:$B$121=Q$2)*('Cevap Anahtarı'!$C$2:$C$121&lt;&gt;"")*(MID($D456,'Cevap Anahtarı'!$A$2:$A$121,1)='Cevap Anahtarı'!$C$2:$C$121)))</f>
        <v/>
      </c>
      <c r="R456" s="14">
        <f>IF($B456="","",SUMPRODUCT(('Cevap Anahtarı'!$B$2:$B$121=Q$2)*('Cevap Anahtarı'!$C$2:$C$121&lt;&gt;"")*(MID($D456,'Cevap Anahtarı'!$A$2:$A$121,1)&lt;&gt;"")*ISNUMBER(FIND(UPPER(MID($D456,'Cevap Anahtarı'!$A$2:$A$121,1)),"ABCDE"))*(MID($D456,'Cevap Anahtarı'!$A$2:$A$121,1)&lt;&gt;'Cevap Anahtarı'!$C$2:$C$121)))</f>
        <v/>
      </c>
      <c r="S456" s="15">
        <f>IF($B456="","",ROUND(Q456-IF(Ayarlar!$B$6&gt;0,R456/Ayarlar!$B$6,0),2))</f>
        <v/>
      </c>
      <c r="T456" s="14">
        <f>IF($B456="","",SUMPRODUCT(('Cevap Anahtarı'!$B$2:$B$121=T$2)*('Cevap Anahtarı'!$C$2:$C$121&lt;&gt;"")*(MID($D456,'Cevap Anahtarı'!$A$2:$A$121,1)='Cevap Anahtarı'!$C$2:$C$121)))</f>
        <v/>
      </c>
      <c r="U456" s="14">
        <f>IF($B456="","",SUMPRODUCT(('Cevap Anahtarı'!$B$2:$B$121=T$2)*('Cevap Anahtarı'!$C$2:$C$121&lt;&gt;"")*(MID($D456,'Cevap Anahtarı'!$A$2:$A$121,1)&lt;&gt;"")*ISNUMBER(FIND(UPPER(MID($D456,'Cevap Anahtarı'!$A$2:$A$121,1)),"ABCDE"))*(MID($D456,'Cevap Anahtarı'!$A$2:$A$121,1)&lt;&gt;'Cevap Anahtarı'!$C$2:$C$121)))</f>
        <v/>
      </c>
      <c r="V456" s="15">
        <f>IF($B456="","",ROUND(T456-IF(Ayarlar!$B$6&gt;0,U456/Ayarlar!$B$6,0),2))</f>
        <v/>
      </c>
      <c r="W456" s="15">
        <f>IF($B456="","",G456+J456+M456+P456+S456+V456)</f>
        <v/>
      </c>
      <c r="X456" s="14">
        <f>IF($B456="","",RANK(W456,$W$4:$W$503))</f>
        <v/>
      </c>
    </row>
    <row r="457">
      <c r="E457" s="14">
        <f>IF($B457="","",SUMPRODUCT(('Cevap Anahtarı'!$B$2:$B$121=E$2)*('Cevap Anahtarı'!$C$2:$C$121&lt;&gt;"")*(MID($D457,'Cevap Anahtarı'!$A$2:$A$121,1)='Cevap Anahtarı'!$C$2:$C$121)))</f>
        <v/>
      </c>
      <c r="F457" s="14">
        <f>IF($B457="","",SUMPRODUCT(('Cevap Anahtarı'!$B$2:$B$121=E$2)*('Cevap Anahtarı'!$C$2:$C$121&lt;&gt;"")*(MID($D457,'Cevap Anahtarı'!$A$2:$A$121,1)&lt;&gt;"")*ISNUMBER(FIND(UPPER(MID($D457,'Cevap Anahtarı'!$A$2:$A$121,1)),"ABCDE"))*(MID($D457,'Cevap Anahtarı'!$A$2:$A$121,1)&lt;&gt;'Cevap Anahtarı'!$C$2:$C$121)))</f>
        <v/>
      </c>
      <c r="G457" s="15">
        <f>IF($B457="","",ROUND(E457-IF(Ayarlar!$B$6&gt;0,F457/Ayarlar!$B$6,0),2))</f>
        <v/>
      </c>
      <c r="H457" s="14">
        <f>IF($B457="","",SUMPRODUCT(('Cevap Anahtarı'!$B$2:$B$121=H$2)*('Cevap Anahtarı'!$C$2:$C$121&lt;&gt;"")*(MID($D457,'Cevap Anahtarı'!$A$2:$A$121,1)='Cevap Anahtarı'!$C$2:$C$121)))</f>
        <v/>
      </c>
      <c r="I457" s="14">
        <f>IF($B457="","",SUMPRODUCT(('Cevap Anahtarı'!$B$2:$B$121=H$2)*('Cevap Anahtarı'!$C$2:$C$121&lt;&gt;"")*(MID($D457,'Cevap Anahtarı'!$A$2:$A$121,1)&lt;&gt;"")*ISNUMBER(FIND(UPPER(MID($D457,'Cevap Anahtarı'!$A$2:$A$121,1)),"ABCDE"))*(MID($D457,'Cevap Anahtarı'!$A$2:$A$121,1)&lt;&gt;'Cevap Anahtarı'!$C$2:$C$121)))</f>
        <v/>
      </c>
      <c r="J457" s="15">
        <f>IF($B457="","",ROUND(H457-IF(Ayarlar!$B$6&gt;0,I457/Ayarlar!$B$6,0),2))</f>
        <v/>
      </c>
      <c r="K457" s="14">
        <f>IF($B457="","",SUMPRODUCT(('Cevap Anahtarı'!$B$2:$B$121=K$2)*('Cevap Anahtarı'!$C$2:$C$121&lt;&gt;"")*(MID($D457,'Cevap Anahtarı'!$A$2:$A$121,1)='Cevap Anahtarı'!$C$2:$C$121)))</f>
        <v/>
      </c>
      <c r="L457" s="14">
        <f>IF($B457="","",SUMPRODUCT(('Cevap Anahtarı'!$B$2:$B$121=K$2)*('Cevap Anahtarı'!$C$2:$C$121&lt;&gt;"")*(MID($D457,'Cevap Anahtarı'!$A$2:$A$121,1)&lt;&gt;"")*ISNUMBER(FIND(UPPER(MID($D457,'Cevap Anahtarı'!$A$2:$A$121,1)),"ABCDE"))*(MID($D457,'Cevap Anahtarı'!$A$2:$A$121,1)&lt;&gt;'Cevap Anahtarı'!$C$2:$C$121)))</f>
        <v/>
      </c>
      <c r="M457" s="15">
        <f>IF($B457="","",ROUND(K457-IF(Ayarlar!$B$6&gt;0,L457/Ayarlar!$B$6,0),2))</f>
        <v/>
      </c>
      <c r="N457" s="14">
        <f>IF($B457="","",SUMPRODUCT(('Cevap Anahtarı'!$B$2:$B$121=N$2)*('Cevap Anahtarı'!$C$2:$C$121&lt;&gt;"")*(MID($D457,'Cevap Anahtarı'!$A$2:$A$121,1)='Cevap Anahtarı'!$C$2:$C$121)))</f>
        <v/>
      </c>
      <c r="O457" s="14">
        <f>IF($B457="","",SUMPRODUCT(('Cevap Anahtarı'!$B$2:$B$121=N$2)*('Cevap Anahtarı'!$C$2:$C$121&lt;&gt;"")*(MID($D457,'Cevap Anahtarı'!$A$2:$A$121,1)&lt;&gt;"")*ISNUMBER(FIND(UPPER(MID($D457,'Cevap Anahtarı'!$A$2:$A$121,1)),"ABCDE"))*(MID($D457,'Cevap Anahtarı'!$A$2:$A$121,1)&lt;&gt;'Cevap Anahtarı'!$C$2:$C$121)))</f>
        <v/>
      </c>
      <c r="P457" s="15">
        <f>IF($B457="","",ROUND(N457-IF(Ayarlar!$B$6&gt;0,O457/Ayarlar!$B$6,0),2))</f>
        <v/>
      </c>
      <c r="Q457" s="14">
        <f>IF($B457="","",SUMPRODUCT(('Cevap Anahtarı'!$B$2:$B$121=Q$2)*('Cevap Anahtarı'!$C$2:$C$121&lt;&gt;"")*(MID($D457,'Cevap Anahtarı'!$A$2:$A$121,1)='Cevap Anahtarı'!$C$2:$C$121)))</f>
        <v/>
      </c>
      <c r="R457" s="14">
        <f>IF($B457="","",SUMPRODUCT(('Cevap Anahtarı'!$B$2:$B$121=Q$2)*('Cevap Anahtarı'!$C$2:$C$121&lt;&gt;"")*(MID($D457,'Cevap Anahtarı'!$A$2:$A$121,1)&lt;&gt;"")*ISNUMBER(FIND(UPPER(MID($D457,'Cevap Anahtarı'!$A$2:$A$121,1)),"ABCDE"))*(MID($D457,'Cevap Anahtarı'!$A$2:$A$121,1)&lt;&gt;'Cevap Anahtarı'!$C$2:$C$121)))</f>
        <v/>
      </c>
      <c r="S457" s="15">
        <f>IF($B457="","",ROUND(Q457-IF(Ayarlar!$B$6&gt;0,R457/Ayarlar!$B$6,0),2))</f>
        <v/>
      </c>
      <c r="T457" s="14">
        <f>IF($B457="","",SUMPRODUCT(('Cevap Anahtarı'!$B$2:$B$121=T$2)*('Cevap Anahtarı'!$C$2:$C$121&lt;&gt;"")*(MID($D457,'Cevap Anahtarı'!$A$2:$A$121,1)='Cevap Anahtarı'!$C$2:$C$121)))</f>
        <v/>
      </c>
      <c r="U457" s="14">
        <f>IF($B457="","",SUMPRODUCT(('Cevap Anahtarı'!$B$2:$B$121=T$2)*('Cevap Anahtarı'!$C$2:$C$121&lt;&gt;"")*(MID($D457,'Cevap Anahtarı'!$A$2:$A$121,1)&lt;&gt;"")*ISNUMBER(FIND(UPPER(MID($D457,'Cevap Anahtarı'!$A$2:$A$121,1)),"ABCDE"))*(MID($D457,'Cevap Anahtarı'!$A$2:$A$121,1)&lt;&gt;'Cevap Anahtarı'!$C$2:$C$121)))</f>
        <v/>
      </c>
      <c r="V457" s="15">
        <f>IF($B457="","",ROUND(T457-IF(Ayarlar!$B$6&gt;0,U457/Ayarlar!$B$6,0),2))</f>
        <v/>
      </c>
      <c r="W457" s="15">
        <f>IF($B457="","",G457+J457+M457+P457+S457+V457)</f>
        <v/>
      </c>
      <c r="X457" s="14">
        <f>IF($B457="","",RANK(W457,$W$4:$W$503))</f>
        <v/>
      </c>
    </row>
    <row r="458">
      <c r="E458" s="14">
        <f>IF($B458="","",SUMPRODUCT(('Cevap Anahtarı'!$B$2:$B$121=E$2)*('Cevap Anahtarı'!$C$2:$C$121&lt;&gt;"")*(MID($D458,'Cevap Anahtarı'!$A$2:$A$121,1)='Cevap Anahtarı'!$C$2:$C$121)))</f>
        <v/>
      </c>
      <c r="F458" s="14">
        <f>IF($B458="","",SUMPRODUCT(('Cevap Anahtarı'!$B$2:$B$121=E$2)*('Cevap Anahtarı'!$C$2:$C$121&lt;&gt;"")*(MID($D458,'Cevap Anahtarı'!$A$2:$A$121,1)&lt;&gt;"")*ISNUMBER(FIND(UPPER(MID($D458,'Cevap Anahtarı'!$A$2:$A$121,1)),"ABCDE"))*(MID($D458,'Cevap Anahtarı'!$A$2:$A$121,1)&lt;&gt;'Cevap Anahtarı'!$C$2:$C$121)))</f>
        <v/>
      </c>
      <c r="G458" s="15">
        <f>IF($B458="","",ROUND(E458-IF(Ayarlar!$B$6&gt;0,F458/Ayarlar!$B$6,0),2))</f>
        <v/>
      </c>
      <c r="H458" s="14">
        <f>IF($B458="","",SUMPRODUCT(('Cevap Anahtarı'!$B$2:$B$121=H$2)*('Cevap Anahtarı'!$C$2:$C$121&lt;&gt;"")*(MID($D458,'Cevap Anahtarı'!$A$2:$A$121,1)='Cevap Anahtarı'!$C$2:$C$121)))</f>
        <v/>
      </c>
      <c r="I458" s="14">
        <f>IF($B458="","",SUMPRODUCT(('Cevap Anahtarı'!$B$2:$B$121=H$2)*('Cevap Anahtarı'!$C$2:$C$121&lt;&gt;"")*(MID($D458,'Cevap Anahtarı'!$A$2:$A$121,1)&lt;&gt;"")*ISNUMBER(FIND(UPPER(MID($D458,'Cevap Anahtarı'!$A$2:$A$121,1)),"ABCDE"))*(MID($D458,'Cevap Anahtarı'!$A$2:$A$121,1)&lt;&gt;'Cevap Anahtarı'!$C$2:$C$121)))</f>
        <v/>
      </c>
      <c r="J458" s="15">
        <f>IF($B458="","",ROUND(H458-IF(Ayarlar!$B$6&gt;0,I458/Ayarlar!$B$6,0),2))</f>
        <v/>
      </c>
      <c r="K458" s="14">
        <f>IF($B458="","",SUMPRODUCT(('Cevap Anahtarı'!$B$2:$B$121=K$2)*('Cevap Anahtarı'!$C$2:$C$121&lt;&gt;"")*(MID($D458,'Cevap Anahtarı'!$A$2:$A$121,1)='Cevap Anahtarı'!$C$2:$C$121)))</f>
        <v/>
      </c>
      <c r="L458" s="14">
        <f>IF($B458="","",SUMPRODUCT(('Cevap Anahtarı'!$B$2:$B$121=K$2)*('Cevap Anahtarı'!$C$2:$C$121&lt;&gt;"")*(MID($D458,'Cevap Anahtarı'!$A$2:$A$121,1)&lt;&gt;"")*ISNUMBER(FIND(UPPER(MID($D458,'Cevap Anahtarı'!$A$2:$A$121,1)),"ABCDE"))*(MID($D458,'Cevap Anahtarı'!$A$2:$A$121,1)&lt;&gt;'Cevap Anahtarı'!$C$2:$C$121)))</f>
        <v/>
      </c>
      <c r="M458" s="15">
        <f>IF($B458="","",ROUND(K458-IF(Ayarlar!$B$6&gt;0,L458/Ayarlar!$B$6,0),2))</f>
        <v/>
      </c>
      <c r="N458" s="14">
        <f>IF($B458="","",SUMPRODUCT(('Cevap Anahtarı'!$B$2:$B$121=N$2)*('Cevap Anahtarı'!$C$2:$C$121&lt;&gt;"")*(MID($D458,'Cevap Anahtarı'!$A$2:$A$121,1)='Cevap Anahtarı'!$C$2:$C$121)))</f>
        <v/>
      </c>
      <c r="O458" s="14">
        <f>IF($B458="","",SUMPRODUCT(('Cevap Anahtarı'!$B$2:$B$121=N$2)*('Cevap Anahtarı'!$C$2:$C$121&lt;&gt;"")*(MID($D458,'Cevap Anahtarı'!$A$2:$A$121,1)&lt;&gt;"")*ISNUMBER(FIND(UPPER(MID($D458,'Cevap Anahtarı'!$A$2:$A$121,1)),"ABCDE"))*(MID($D458,'Cevap Anahtarı'!$A$2:$A$121,1)&lt;&gt;'Cevap Anahtarı'!$C$2:$C$121)))</f>
        <v/>
      </c>
      <c r="P458" s="15">
        <f>IF($B458="","",ROUND(N458-IF(Ayarlar!$B$6&gt;0,O458/Ayarlar!$B$6,0),2))</f>
        <v/>
      </c>
      <c r="Q458" s="14">
        <f>IF($B458="","",SUMPRODUCT(('Cevap Anahtarı'!$B$2:$B$121=Q$2)*('Cevap Anahtarı'!$C$2:$C$121&lt;&gt;"")*(MID($D458,'Cevap Anahtarı'!$A$2:$A$121,1)='Cevap Anahtarı'!$C$2:$C$121)))</f>
        <v/>
      </c>
      <c r="R458" s="14">
        <f>IF($B458="","",SUMPRODUCT(('Cevap Anahtarı'!$B$2:$B$121=Q$2)*('Cevap Anahtarı'!$C$2:$C$121&lt;&gt;"")*(MID($D458,'Cevap Anahtarı'!$A$2:$A$121,1)&lt;&gt;"")*ISNUMBER(FIND(UPPER(MID($D458,'Cevap Anahtarı'!$A$2:$A$121,1)),"ABCDE"))*(MID($D458,'Cevap Anahtarı'!$A$2:$A$121,1)&lt;&gt;'Cevap Anahtarı'!$C$2:$C$121)))</f>
        <v/>
      </c>
      <c r="S458" s="15">
        <f>IF($B458="","",ROUND(Q458-IF(Ayarlar!$B$6&gt;0,R458/Ayarlar!$B$6,0),2))</f>
        <v/>
      </c>
      <c r="T458" s="14">
        <f>IF($B458="","",SUMPRODUCT(('Cevap Anahtarı'!$B$2:$B$121=T$2)*('Cevap Anahtarı'!$C$2:$C$121&lt;&gt;"")*(MID($D458,'Cevap Anahtarı'!$A$2:$A$121,1)='Cevap Anahtarı'!$C$2:$C$121)))</f>
        <v/>
      </c>
      <c r="U458" s="14">
        <f>IF($B458="","",SUMPRODUCT(('Cevap Anahtarı'!$B$2:$B$121=T$2)*('Cevap Anahtarı'!$C$2:$C$121&lt;&gt;"")*(MID($D458,'Cevap Anahtarı'!$A$2:$A$121,1)&lt;&gt;"")*ISNUMBER(FIND(UPPER(MID($D458,'Cevap Anahtarı'!$A$2:$A$121,1)),"ABCDE"))*(MID($D458,'Cevap Anahtarı'!$A$2:$A$121,1)&lt;&gt;'Cevap Anahtarı'!$C$2:$C$121)))</f>
        <v/>
      </c>
      <c r="V458" s="15">
        <f>IF($B458="","",ROUND(T458-IF(Ayarlar!$B$6&gt;0,U458/Ayarlar!$B$6,0),2))</f>
        <v/>
      </c>
      <c r="W458" s="15">
        <f>IF($B458="","",G458+J458+M458+P458+S458+V458)</f>
        <v/>
      </c>
      <c r="X458" s="14">
        <f>IF($B458="","",RANK(W458,$W$4:$W$503))</f>
        <v/>
      </c>
    </row>
    <row r="459">
      <c r="E459" s="14">
        <f>IF($B459="","",SUMPRODUCT(('Cevap Anahtarı'!$B$2:$B$121=E$2)*('Cevap Anahtarı'!$C$2:$C$121&lt;&gt;"")*(MID($D459,'Cevap Anahtarı'!$A$2:$A$121,1)='Cevap Anahtarı'!$C$2:$C$121)))</f>
        <v/>
      </c>
      <c r="F459" s="14">
        <f>IF($B459="","",SUMPRODUCT(('Cevap Anahtarı'!$B$2:$B$121=E$2)*('Cevap Anahtarı'!$C$2:$C$121&lt;&gt;"")*(MID($D459,'Cevap Anahtarı'!$A$2:$A$121,1)&lt;&gt;"")*ISNUMBER(FIND(UPPER(MID($D459,'Cevap Anahtarı'!$A$2:$A$121,1)),"ABCDE"))*(MID($D459,'Cevap Anahtarı'!$A$2:$A$121,1)&lt;&gt;'Cevap Anahtarı'!$C$2:$C$121)))</f>
        <v/>
      </c>
      <c r="G459" s="15">
        <f>IF($B459="","",ROUND(E459-IF(Ayarlar!$B$6&gt;0,F459/Ayarlar!$B$6,0),2))</f>
        <v/>
      </c>
      <c r="H459" s="14">
        <f>IF($B459="","",SUMPRODUCT(('Cevap Anahtarı'!$B$2:$B$121=H$2)*('Cevap Anahtarı'!$C$2:$C$121&lt;&gt;"")*(MID($D459,'Cevap Anahtarı'!$A$2:$A$121,1)='Cevap Anahtarı'!$C$2:$C$121)))</f>
        <v/>
      </c>
      <c r="I459" s="14">
        <f>IF($B459="","",SUMPRODUCT(('Cevap Anahtarı'!$B$2:$B$121=H$2)*('Cevap Anahtarı'!$C$2:$C$121&lt;&gt;"")*(MID($D459,'Cevap Anahtarı'!$A$2:$A$121,1)&lt;&gt;"")*ISNUMBER(FIND(UPPER(MID($D459,'Cevap Anahtarı'!$A$2:$A$121,1)),"ABCDE"))*(MID($D459,'Cevap Anahtarı'!$A$2:$A$121,1)&lt;&gt;'Cevap Anahtarı'!$C$2:$C$121)))</f>
        <v/>
      </c>
      <c r="J459" s="15">
        <f>IF($B459="","",ROUND(H459-IF(Ayarlar!$B$6&gt;0,I459/Ayarlar!$B$6,0),2))</f>
        <v/>
      </c>
      <c r="K459" s="14">
        <f>IF($B459="","",SUMPRODUCT(('Cevap Anahtarı'!$B$2:$B$121=K$2)*('Cevap Anahtarı'!$C$2:$C$121&lt;&gt;"")*(MID($D459,'Cevap Anahtarı'!$A$2:$A$121,1)='Cevap Anahtarı'!$C$2:$C$121)))</f>
        <v/>
      </c>
      <c r="L459" s="14">
        <f>IF($B459="","",SUMPRODUCT(('Cevap Anahtarı'!$B$2:$B$121=K$2)*('Cevap Anahtarı'!$C$2:$C$121&lt;&gt;"")*(MID($D459,'Cevap Anahtarı'!$A$2:$A$121,1)&lt;&gt;"")*ISNUMBER(FIND(UPPER(MID($D459,'Cevap Anahtarı'!$A$2:$A$121,1)),"ABCDE"))*(MID($D459,'Cevap Anahtarı'!$A$2:$A$121,1)&lt;&gt;'Cevap Anahtarı'!$C$2:$C$121)))</f>
        <v/>
      </c>
      <c r="M459" s="15">
        <f>IF($B459="","",ROUND(K459-IF(Ayarlar!$B$6&gt;0,L459/Ayarlar!$B$6,0),2))</f>
        <v/>
      </c>
      <c r="N459" s="14">
        <f>IF($B459="","",SUMPRODUCT(('Cevap Anahtarı'!$B$2:$B$121=N$2)*('Cevap Anahtarı'!$C$2:$C$121&lt;&gt;"")*(MID($D459,'Cevap Anahtarı'!$A$2:$A$121,1)='Cevap Anahtarı'!$C$2:$C$121)))</f>
        <v/>
      </c>
      <c r="O459" s="14">
        <f>IF($B459="","",SUMPRODUCT(('Cevap Anahtarı'!$B$2:$B$121=N$2)*('Cevap Anahtarı'!$C$2:$C$121&lt;&gt;"")*(MID($D459,'Cevap Anahtarı'!$A$2:$A$121,1)&lt;&gt;"")*ISNUMBER(FIND(UPPER(MID($D459,'Cevap Anahtarı'!$A$2:$A$121,1)),"ABCDE"))*(MID($D459,'Cevap Anahtarı'!$A$2:$A$121,1)&lt;&gt;'Cevap Anahtarı'!$C$2:$C$121)))</f>
        <v/>
      </c>
      <c r="P459" s="15">
        <f>IF($B459="","",ROUND(N459-IF(Ayarlar!$B$6&gt;0,O459/Ayarlar!$B$6,0),2))</f>
        <v/>
      </c>
      <c r="Q459" s="14">
        <f>IF($B459="","",SUMPRODUCT(('Cevap Anahtarı'!$B$2:$B$121=Q$2)*('Cevap Anahtarı'!$C$2:$C$121&lt;&gt;"")*(MID($D459,'Cevap Anahtarı'!$A$2:$A$121,1)='Cevap Anahtarı'!$C$2:$C$121)))</f>
        <v/>
      </c>
      <c r="R459" s="14">
        <f>IF($B459="","",SUMPRODUCT(('Cevap Anahtarı'!$B$2:$B$121=Q$2)*('Cevap Anahtarı'!$C$2:$C$121&lt;&gt;"")*(MID($D459,'Cevap Anahtarı'!$A$2:$A$121,1)&lt;&gt;"")*ISNUMBER(FIND(UPPER(MID($D459,'Cevap Anahtarı'!$A$2:$A$121,1)),"ABCDE"))*(MID($D459,'Cevap Anahtarı'!$A$2:$A$121,1)&lt;&gt;'Cevap Anahtarı'!$C$2:$C$121)))</f>
        <v/>
      </c>
      <c r="S459" s="15">
        <f>IF($B459="","",ROUND(Q459-IF(Ayarlar!$B$6&gt;0,R459/Ayarlar!$B$6,0),2))</f>
        <v/>
      </c>
      <c r="T459" s="14">
        <f>IF($B459="","",SUMPRODUCT(('Cevap Anahtarı'!$B$2:$B$121=T$2)*('Cevap Anahtarı'!$C$2:$C$121&lt;&gt;"")*(MID($D459,'Cevap Anahtarı'!$A$2:$A$121,1)='Cevap Anahtarı'!$C$2:$C$121)))</f>
        <v/>
      </c>
      <c r="U459" s="14">
        <f>IF($B459="","",SUMPRODUCT(('Cevap Anahtarı'!$B$2:$B$121=T$2)*('Cevap Anahtarı'!$C$2:$C$121&lt;&gt;"")*(MID($D459,'Cevap Anahtarı'!$A$2:$A$121,1)&lt;&gt;"")*ISNUMBER(FIND(UPPER(MID($D459,'Cevap Anahtarı'!$A$2:$A$121,1)),"ABCDE"))*(MID($D459,'Cevap Anahtarı'!$A$2:$A$121,1)&lt;&gt;'Cevap Anahtarı'!$C$2:$C$121)))</f>
        <v/>
      </c>
      <c r="V459" s="15">
        <f>IF($B459="","",ROUND(T459-IF(Ayarlar!$B$6&gt;0,U459/Ayarlar!$B$6,0),2))</f>
        <v/>
      </c>
      <c r="W459" s="15">
        <f>IF($B459="","",G459+J459+M459+P459+S459+V459)</f>
        <v/>
      </c>
      <c r="X459" s="14">
        <f>IF($B459="","",RANK(W459,$W$4:$W$503))</f>
        <v/>
      </c>
    </row>
    <row r="460">
      <c r="E460" s="14">
        <f>IF($B460="","",SUMPRODUCT(('Cevap Anahtarı'!$B$2:$B$121=E$2)*('Cevap Anahtarı'!$C$2:$C$121&lt;&gt;"")*(MID($D460,'Cevap Anahtarı'!$A$2:$A$121,1)='Cevap Anahtarı'!$C$2:$C$121)))</f>
        <v/>
      </c>
      <c r="F460" s="14">
        <f>IF($B460="","",SUMPRODUCT(('Cevap Anahtarı'!$B$2:$B$121=E$2)*('Cevap Anahtarı'!$C$2:$C$121&lt;&gt;"")*(MID($D460,'Cevap Anahtarı'!$A$2:$A$121,1)&lt;&gt;"")*ISNUMBER(FIND(UPPER(MID($D460,'Cevap Anahtarı'!$A$2:$A$121,1)),"ABCDE"))*(MID($D460,'Cevap Anahtarı'!$A$2:$A$121,1)&lt;&gt;'Cevap Anahtarı'!$C$2:$C$121)))</f>
        <v/>
      </c>
      <c r="G460" s="15">
        <f>IF($B460="","",ROUND(E460-IF(Ayarlar!$B$6&gt;0,F460/Ayarlar!$B$6,0),2))</f>
        <v/>
      </c>
      <c r="H460" s="14">
        <f>IF($B460="","",SUMPRODUCT(('Cevap Anahtarı'!$B$2:$B$121=H$2)*('Cevap Anahtarı'!$C$2:$C$121&lt;&gt;"")*(MID($D460,'Cevap Anahtarı'!$A$2:$A$121,1)='Cevap Anahtarı'!$C$2:$C$121)))</f>
        <v/>
      </c>
      <c r="I460" s="14">
        <f>IF($B460="","",SUMPRODUCT(('Cevap Anahtarı'!$B$2:$B$121=H$2)*('Cevap Anahtarı'!$C$2:$C$121&lt;&gt;"")*(MID($D460,'Cevap Anahtarı'!$A$2:$A$121,1)&lt;&gt;"")*ISNUMBER(FIND(UPPER(MID($D460,'Cevap Anahtarı'!$A$2:$A$121,1)),"ABCDE"))*(MID($D460,'Cevap Anahtarı'!$A$2:$A$121,1)&lt;&gt;'Cevap Anahtarı'!$C$2:$C$121)))</f>
        <v/>
      </c>
      <c r="J460" s="15">
        <f>IF($B460="","",ROUND(H460-IF(Ayarlar!$B$6&gt;0,I460/Ayarlar!$B$6,0),2))</f>
        <v/>
      </c>
      <c r="K460" s="14">
        <f>IF($B460="","",SUMPRODUCT(('Cevap Anahtarı'!$B$2:$B$121=K$2)*('Cevap Anahtarı'!$C$2:$C$121&lt;&gt;"")*(MID($D460,'Cevap Anahtarı'!$A$2:$A$121,1)='Cevap Anahtarı'!$C$2:$C$121)))</f>
        <v/>
      </c>
      <c r="L460" s="14">
        <f>IF($B460="","",SUMPRODUCT(('Cevap Anahtarı'!$B$2:$B$121=K$2)*('Cevap Anahtarı'!$C$2:$C$121&lt;&gt;"")*(MID($D460,'Cevap Anahtarı'!$A$2:$A$121,1)&lt;&gt;"")*ISNUMBER(FIND(UPPER(MID($D460,'Cevap Anahtarı'!$A$2:$A$121,1)),"ABCDE"))*(MID($D460,'Cevap Anahtarı'!$A$2:$A$121,1)&lt;&gt;'Cevap Anahtarı'!$C$2:$C$121)))</f>
        <v/>
      </c>
      <c r="M460" s="15">
        <f>IF($B460="","",ROUND(K460-IF(Ayarlar!$B$6&gt;0,L460/Ayarlar!$B$6,0),2))</f>
        <v/>
      </c>
      <c r="N460" s="14">
        <f>IF($B460="","",SUMPRODUCT(('Cevap Anahtarı'!$B$2:$B$121=N$2)*('Cevap Anahtarı'!$C$2:$C$121&lt;&gt;"")*(MID($D460,'Cevap Anahtarı'!$A$2:$A$121,1)='Cevap Anahtarı'!$C$2:$C$121)))</f>
        <v/>
      </c>
      <c r="O460" s="14">
        <f>IF($B460="","",SUMPRODUCT(('Cevap Anahtarı'!$B$2:$B$121=N$2)*('Cevap Anahtarı'!$C$2:$C$121&lt;&gt;"")*(MID($D460,'Cevap Anahtarı'!$A$2:$A$121,1)&lt;&gt;"")*ISNUMBER(FIND(UPPER(MID($D460,'Cevap Anahtarı'!$A$2:$A$121,1)),"ABCDE"))*(MID($D460,'Cevap Anahtarı'!$A$2:$A$121,1)&lt;&gt;'Cevap Anahtarı'!$C$2:$C$121)))</f>
        <v/>
      </c>
      <c r="P460" s="15">
        <f>IF($B460="","",ROUND(N460-IF(Ayarlar!$B$6&gt;0,O460/Ayarlar!$B$6,0),2))</f>
        <v/>
      </c>
      <c r="Q460" s="14">
        <f>IF($B460="","",SUMPRODUCT(('Cevap Anahtarı'!$B$2:$B$121=Q$2)*('Cevap Anahtarı'!$C$2:$C$121&lt;&gt;"")*(MID($D460,'Cevap Anahtarı'!$A$2:$A$121,1)='Cevap Anahtarı'!$C$2:$C$121)))</f>
        <v/>
      </c>
      <c r="R460" s="14">
        <f>IF($B460="","",SUMPRODUCT(('Cevap Anahtarı'!$B$2:$B$121=Q$2)*('Cevap Anahtarı'!$C$2:$C$121&lt;&gt;"")*(MID($D460,'Cevap Anahtarı'!$A$2:$A$121,1)&lt;&gt;"")*ISNUMBER(FIND(UPPER(MID($D460,'Cevap Anahtarı'!$A$2:$A$121,1)),"ABCDE"))*(MID($D460,'Cevap Anahtarı'!$A$2:$A$121,1)&lt;&gt;'Cevap Anahtarı'!$C$2:$C$121)))</f>
        <v/>
      </c>
      <c r="S460" s="15">
        <f>IF($B460="","",ROUND(Q460-IF(Ayarlar!$B$6&gt;0,R460/Ayarlar!$B$6,0),2))</f>
        <v/>
      </c>
      <c r="T460" s="14">
        <f>IF($B460="","",SUMPRODUCT(('Cevap Anahtarı'!$B$2:$B$121=T$2)*('Cevap Anahtarı'!$C$2:$C$121&lt;&gt;"")*(MID($D460,'Cevap Anahtarı'!$A$2:$A$121,1)='Cevap Anahtarı'!$C$2:$C$121)))</f>
        <v/>
      </c>
      <c r="U460" s="14">
        <f>IF($B460="","",SUMPRODUCT(('Cevap Anahtarı'!$B$2:$B$121=T$2)*('Cevap Anahtarı'!$C$2:$C$121&lt;&gt;"")*(MID($D460,'Cevap Anahtarı'!$A$2:$A$121,1)&lt;&gt;"")*ISNUMBER(FIND(UPPER(MID($D460,'Cevap Anahtarı'!$A$2:$A$121,1)),"ABCDE"))*(MID($D460,'Cevap Anahtarı'!$A$2:$A$121,1)&lt;&gt;'Cevap Anahtarı'!$C$2:$C$121)))</f>
        <v/>
      </c>
      <c r="V460" s="15">
        <f>IF($B460="","",ROUND(T460-IF(Ayarlar!$B$6&gt;0,U460/Ayarlar!$B$6,0),2))</f>
        <v/>
      </c>
      <c r="W460" s="15">
        <f>IF($B460="","",G460+J460+M460+P460+S460+V460)</f>
        <v/>
      </c>
      <c r="X460" s="14">
        <f>IF($B460="","",RANK(W460,$W$4:$W$503))</f>
        <v/>
      </c>
    </row>
    <row r="461">
      <c r="E461" s="14">
        <f>IF($B461="","",SUMPRODUCT(('Cevap Anahtarı'!$B$2:$B$121=E$2)*('Cevap Anahtarı'!$C$2:$C$121&lt;&gt;"")*(MID($D461,'Cevap Anahtarı'!$A$2:$A$121,1)='Cevap Anahtarı'!$C$2:$C$121)))</f>
        <v/>
      </c>
      <c r="F461" s="14">
        <f>IF($B461="","",SUMPRODUCT(('Cevap Anahtarı'!$B$2:$B$121=E$2)*('Cevap Anahtarı'!$C$2:$C$121&lt;&gt;"")*(MID($D461,'Cevap Anahtarı'!$A$2:$A$121,1)&lt;&gt;"")*ISNUMBER(FIND(UPPER(MID($D461,'Cevap Anahtarı'!$A$2:$A$121,1)),"ABCDE"))*(MID($D461,'Cevap Anahtarı'!$A$2:$A$121,1)&lt;&gt;'Cevap Anahtarı'!$C$2:$C$121)))</f>
        <v/>
      </c>
      <c r="G461" s="15">
        <f>IF($B461="","",ROUND(E461-IF(Ayarlar!$B$6&gt;0,F461/Ayarlar!$B$6,0),2))</f>
        <v/>
      </c>
      <c r="H461" s="14">
        <f>IF($B461="","",SUMPRODUCT(('Cevap Anahtarı'!$B$2:$B$121=H$2)*('Cevap Anahtarı'!$C$2:$C$121&lt;&gt;"")*(MID($D461,'Cevap Anahtarı'!$A$2:$A$121,1)='Cevap Anahtarı'!$C$2:$C$121)))</f>
        <v/>
      </c>
      <c r="I461" s="14">
        <f>IF($B461="","",SUMPRODUCT(('Cevap Anahtarı'!$B$2:$B$121=H$2)*('Cevap Anahtarı'!$C$2:$C$121&lt;&gt;"")*(MID($D461,'Cevap Anahtarı'!$A$2:$A$121,1)&lt;&gt;"")*ISNUMBER(FIND(UPPER(MID($D461,'Cevap Anahtarı'!$A$2:$A$121,1)),"ABCDE"))*(MID($D461,'Cevap Anahtarı'!$A$2:$A$121,1)&lt;&gt;'Cevap Anahtarı'!$C$2:$C$121)))</f>
        <v/>
      </c>
      <c r="J461" s="15">
        <f>IF($B461="","",ROUND(H461-IF(Ayarlar!$B$6&gt;0,I461/Ayarlar!$B$6,0),2))</f>
        <v/>
      </c>
      <c r="K461" s="14">
        <f>IF($B461="","",SUMPRODUCT(('Cevap Anahtarı'!$B$2:$B$121=K$2)*('Cevap Anahtarı'!$C$2:$C$121&lt;&gt;"")*(MID($D461,'Cevap Anahtarı'!$A$2:$A$121,1)='Cevap Anahtarı'!$C$2:$C$121)))</f>
        <v/>
      </c>
      <c r="L461" s="14">
        <f>IF($B461="","",SUMPRODUCT(('Cevap Anahtarı'!$B$2:$B$121=K$2)*('Cevap Anahtarı'!$C$2:$C$121&lt;&gt;"")*(MID($D461,'Cevap Anahtarı'!$A$2:$A$121,1)&lt;&gt;"")*ISNUMBER(FIND(UPPER(MID($D461,'Cevap Anahtarı'!$A$2:$A$121,1)),"ABCDE"))*(MID($D461,'Cevap Anahtarı'!$A$2:$A$121,1)&lt;&gt;'Cevap Anahtarı'!$C$2:$C$121)))</f>
        <v/>
      </c>
      <c r="M461" s="15">
        <f>IF($B461="","",ROUND(K461-IF(Ayarlar!$B$6&gt;0,L461/Ayarlar!$B$6,0),2))</f>
        <v/>
      </c>
      <c r="N461" s="14">
        <f>IF($B461="","",SUMPRODUCT(('Cevap Anahtarı'!$B$2:$B$121=N$2)*('Cevap Anahtarı'!$C$2:$C$121&lt;&gt;"")*(MID($D461,'Cevap Anahtarı'!$A$2:$A$121,1)='Cevap Anahtarı'!$C$2:$C$121)))</f>
        <v/>
      </c>
      <c r="O461" s="14">
        <f>IF($B461="","",SUMPRODUCT(('Cevap Anahtarı'!$B$2:$B$121=N$2)*('Cevap Anahtarı'!$C$2:$C$121&lt;&gt;"")*(MID($D461,'Cevap Anahtarı'!$A$2:$A$121,1)&lt;&gt;"")*ISNUMBER(FIND(UPPER(MID($D461,'Cevap Anahtarı'!$A$2:$A$121,1)),"ABCDE"))*(MID($D461,'Cevap Anahtarı'!$A$2:$A$121,1)&lt;&gt;'Cevap Anahtarı'!$C$2:$C$121)))</f>
        <v/>
      </c>
      <c r="P461" s="15">
        <f>IF($B461="","",ROUND(N461-IF(Ayarlar!$B$6&gt;0,O461/Ayarlar!$B$6,0),2))</f>
        <v/>
      </c>
      <c r="Q461" s="14">
        <f>IF($B461="","",SUMPRODUCT(('Cevap Anahtarı'!$B$2:$B$121=Q$2)*('Cevap Anahtarı'!$C$2:$C$121&lt;&gt;"")*(MID($D461,'Cevap Anahtarı'!$A$2:$A$121,1)='Cevap Anahtarı'!$C$2:$C$121)))</f>
        <v/>
      </c>
      <c r="R461" s="14">
        <f>IF($B461="","",SUMPRODUCT(('Cevap Anahtarı'!$B$2:$B$121=Q$2)*('Cevap Anahtarı'!$C$2:$C$121&lt;&gt;"")*(MID($D461,'Cevap Anahtarı'!$A$2:$A$121,1)&lt;&gt;"")*ISNUMBER(FIND(UPPER(MID($D461,'Cevap Anahtarı'!$A$2:$A$121,1)),"ABCDE"))*(MID($D461,'Cevap Anahtarı'!$A$2:$A$121,1)&lt;&gt;'Cevap Anahtarı'!$C$2:$C$121)))</f>
        <v/>
      </c>
      <c r="S461" s="15">
        <f>IF($B461="","",ROUND(Q461-IF(Ayarlar!$B$6&gt;0,R461/Ayarlar!$B$6,0),2))</f>
        <v/>
      </c>
      <c r="T461" s="14">
        <f>IF($B461="","",SUMPRODUCT(('Cevap Anahtarı'!$B$2:$B$121=T$2)*('Cevap Anahtarı'!$C$2:$C$121&lt;&gt;"")*(MID($D461,'Cevap Anahtarı'!$A$2:$A$121,1)='Cevap Anahtarı'!$C$2:$C$121)))</f>
        <v/>
      </c>
      <c r="U461" s="14">
        <f>IF($B461="","",SUMPRODUCT(('Cevap Anahtarı'!$B$2:$B$121=T$2)*('Cevap Anahtarı'!$C$2:$C$121&lt;&gt;"")*(MID($D461,'Cevap Anahtarı'!$A$2:$A$121,1)&lt;&gt;"")*ISNUMBER(FIND(UPPER(MID($D461,'Cevap Anahtarı'!$A$2:$A$121,1)),"ABCDE"))*(MID($D461,'Cevap Anahtarı'!$A$2:$A$121,1)&lt;&gt;'Cevap Anahtarı'!$C$2:$C$121)))</f>
        <v/>
      </c>
      <c r="V461" s="15">
        <f>IF($B461="","",ROUND(T461-IF(Ayarlar!$B$6&gt;0,U461/Ayarlar!$B$6,0),2))</f>
        <v/>
      </c>
      <c r="W461" s="15">
        <f>IF($B461="","",G461+J461+M461+P461+S461+V461)</f>
        <v/>
      </c>
      <c r="X461" s="14">
        <f>IF($B461="","",RANK(W461,$W$4:$W$503))</f>
        <v/>
      </c>
    </row>
    <row r="462">
      <c r="E462" s="14">
        <f>IF($B462="","",SUMPRODUCT(('Cevap Anahtarı'!$B$2:$B$121=E$2)*('Cevap Anahtarı'!$C$2:$C$121&lt;&gt;"")*(MID($D462,'Cevap Anahtarı'!$A$2:$A$121,1)='Cevap Anahtarı'!$C$2:$C$121)))</f>
        <v/>
      </c>
      <c r="F462" s="14">
        <f>IF($B462="","",SUMPRODUCT(('Cevap Anahtarı'!$B$2:$B$121=E$2)*('Cevap Anahtarı'!$C$2:$C$121&lt;&gt;"")*(MID($D462,'Cevap Anahtarı'!$A$2:$A$121,1)&lt;&gt;"")*ISNUMBER(FIND(UPPER(MID($D462,'Cevap Anahtarı'!$A$2:$A$121,1)),"ABCDE"))*(MID($D462,'Cevap Anahtarı'!$A$2:$A$121,1)&lt;&gt;'Cevap Anahtarı'!$C$2:$C$121)))</f>
        <v/>
      </c>
      <c r="G462" s="15">
        <f>IF($B462="","",ROUND(E462-IF(Ayarlar!$B$6&gt;0,F462/Ayarlar!$B$6,0),2))</f>
        <v/>
      </c>
      <c r="H462" s="14">
        <f>IF($B462="","",SUMPRODUCT(('Cevap Anahtarı'!$B$2:$B$121=H$2)*('Cevap Anahtarı'!$C$2:$C$121&lt;&gt;"")*(MID($D462,'Cevap Anahtarı'!$A$2:$A$121,1)='Cevap Anahtarı'!$C$2:$C$121)))</f>
        <v/>
      </c>
      <c r="I462" s="14">
        <f>IF($B462="","",SUMPRODUCT(('Cevap Anahtarı'!$B$2:$B$121=H$2)*('Cevap Anahtarı'!$C$2:$C$121&lt;&gt;"")*(MID($D462,'Cevap Anahtarı'!$A$2:$A$121,1)&lt;&gt;"")*ISNUMBER(FIND(UPPER(MID($D462,'Cevap Anahtarı'!$A$2:$A$121,1)),"ABCDE"))*(MID($D462,'Cevap Anahtarı'!$A$2:$A$121,1)&lt;&gt;'Cevap Anahtarı'!$C$2:$C$121)))</f>
        <v/>
      </c>
      <c r="J462" s="15">
        <f>IF($B462="","",ROUND(H462-IF(Ayarlar!$B$6&gt;0,I462/Ayarlar!$B$6,0),2))</f>
        <v/>
      </c>
      <c r="K462" s="14">
        <f>IF($B462="","",SUMPRODUCT(('Cevap Anahtarı'!$B$2:$B$121=K$2)*('Cevap Anahtarı'!$C$2:$C$121&lt;&gt;"")*(MID($D462,'Cevap Anahtarı'!$A$2:$A$121,1)='Cevap Anahtarı'!$C$2:$C$121)))</f>
        <v/>
      </c>
      <c r="L462" s="14">
        <f>IF($B462="","",SUMPRODUCT(('Cevap Anahtarı'!$B$2:$B$121=K$2)*('Cevap Anahtarı'!$C$2:$C$121&lt;&gt;"")*(MID($D462,'Cevap Anahtarı'!$A$2:$A$121,1)&lt;&gt;"")*ISNUMBER(FIND(UPPER(MID($D462,'Cevap Anahtarı'!$A$2:$A$121,1)),"ABCDE"))*(MID($D462,'Cevap Anahtarı'!$A$2:$A$121,1)&lt;&gt;'Cevap Anahtarı'!$C$2:$C$121)))</f>
        <v/>
      </c>
      <c r="M462" s="15">
        <f>IF($B462="","",ROUND(K462-IF(Ayarlar!$B$6&gt;0,L462/Ayarlar!$B$6,0),2))</f>
        <v/>
      </c>
      <c r="N462" s="14">
        <f>IF($B462="","",SUMPRODUCT(('Cevap Anahtarı'!$B$2:$B$121=N$2)*('Cevap Anahtarı'!$C$2:$C$121&lt;&gt;"")*(MID($D462,'Cevap Anahtarı'!$A$2:$A$121,1)='Cevap Anahtarı'!$C$2:$C$121)))</f>
        <v/>
      </c>
      <c r="O462" s="14">
        <f>IF($B462="","",SUMPRODUCT(('Cevap Anahtarı'!$B$2:$B$121=N$2)*('Cevap Anahtarı'!$C$2:$C$121&lt;&gt;"")*(MID($D462,'Cevap Anahtarı'!$A$2:$A$121,1)&lt;&gt;"")*ISNUMBER(FIND(UPPER(MID($D462,'Cevap Anahtarı'!$A$2:$A$121,1)),"ABCDE"))*(MID($D462,'Cevap Anahtarı'!$A$2:$A$121,1)&lt;&gt;'Cevap Anahtarı'!$C$2:$C$121)))</f>
        <v/>
      </c>
      <c r="P462" s="15">
        <f>IF($B462="","",ROUND(N462-IF(Ayarlar!$B$6&gt;0,O462/Ayarlar!$B$6,0),2))</f>
        <v/>
      </c>
      <c r="Q462" s="14">
        <f>IF($B462="","",SUMPRODUCT(('Cevap Anahtarı'!$B$2:$B$121=Q$2)*('Cevap Anahtarı'!$C$2:$C$121&lt;&gt;"")*(MID($D462,'Cevap Anahtarı'!$A$2:$A$121,1)='Cevap Anahtarı'!$C$2:$C$121)))</f>
        <v/>
      </c>
      <c r="R462" s="14">
        <f>IF($B462="","",SUMPRODUCT(('Cevap Anahtarı'!$B$2:$B$121=Q$2)*('Cevap Anahtarı'!$C$2:$C$121&lt;&gt;"")*(MID($D462,'Cevap Anahtarı'!$A$2:$A$121,1)&lt;&gt;"")*ISNUMBER(FIND(UPPER(MID($D462,'Cevap Anahtarı'!$A$2:$A$121,1)),"ABCDE"))*(MID($D462,'Cevap Anahtarı'!$A$2:$A$121,1)&lt;&gt;'Cevap Anahtarı'!$C$2:$C$121)))</f>
        <v/>
      </c>
      <c r="S462" s="15">
        <f>IF($B462="","",ROUND(Q462-IF(Ayarlar!$B$6&gt;0,R462/Ayarlar!$B$6,0),2))</f>
        <v/>
      </c>
      <c r="T462" s="14">
        <f>IF($B462="","",SUMPRODUCT(('Cevap Anahtarı'!$B$2:$B$121=T$2)*('Cevap Anahtarı'!$C$2:$C$121&lt;&gt;"")*(MID($D462,'Cevap Anahtarı'!$A$2:$A$121,1)='Cevap Anahtarı'!$C$2:$C$121)))</f>
        <v/>
      </c>
      <c r="U462" s="14">
        <f>IF($B462="","",SUMPRODUCT(('Cevap Anahtarı'!$B$2:$B$121=T$2)*('Cevap Anahtarı'!$C$2:$C$121&lt;&gt;"")*(MID($D462,'Cevap Anahtarı'!$A$2:$A$121,1)&lt;&gt;"")*ISNUMBER(FIND(UPPER(MID($D462,'Cevap Anahtarı'!$A$2:$A$121,1)),"ABCDE"))*(MID($D462,'Cevap Anahtarı'!$A$2:$A$121,1)&lt;&gt;'Cevap Anahtarı'!$C$2:$C$121)))</f>
        <v/>
      </c>
      <c r="V462" s="15">
        <f>IF($B462="","",ROUND(T462-IF(Ayarlar!$B$6&gt;0,U462/Ayarlar!$B$6,0),2))</f>
        <v/>
      </c>
      <c r="W462" s="15">
        <f>IF($B462="","",G462+J462+M462+P462+S462+V462)</f>
        <v/>
      </c>
      <c r="X462" s="14">
        <f>IF($B462="","",RANK(W462,$W$4:$W$503))</f>
        <v/>
      </c>
    </row>
    <row r="463">
      <c r="E463" s="14">
        <f>IF($B463="","",SUMPRODUCT(('Cevap Anahtarı'!$B$2:$B$121=E$2)*('Cevap Anahtarı'!$C$2:$C$121&lt;&gt;"")*(MID($D463,'Cevap Anahtarı'!$A$2:$A$121,1)='Cevap Anahtarı'!$C$2:$C$121)))</f>
        <v/>
      </c>
      <c r="F463" s="14">
        <f>IF($B463="","",SUMPRODUCT(('Cevap Anahtarı'!$B$2:$B$121=E$2)*('Cevap Anahtarı'!$C$2:$C$121&lt;&gt;"")*(MID($D463,'Cevap Anahtarı'!$A$2:$A$121,1)&lt;&gt;"")*ISNUMBER(FIND(UPPER(MID($D463,'Cevap Anahtarı'!$A$2:$A$121,1)),"ABCDE"))*(MID($D463,'Cevap Anahtarı'!$A$2:$A$121,1)&lt;&gt;'Cevap Anahtarı'!$C$2:$C$121)))</f>
        <v/>
      </c>
      <c r="G463" s="15">
        <f>IF($B463="","",ROUND(E463-IF(Ayarlar!$B$6&gt;0,F463/Ayarlar!$B$6,0),2))</f>
        <v/>
      </c>
      <c r="H463" s="14">
        <f>IF($B463="","",SUMPRODUCT(('Cevap Anahtarı'!$B$2:$B$121=H$2)*('Cevap Anahtarı'!$C$2:$C$121&lt;&gt;"")*(MID($D463,'Cevap Anahtarı'!$A$2:$A$121,1)='Cevap Anahtarı'!$C$2:$C$121)))</f>
        <v/>
      </c>
      <c r="I463" s="14">
        <f>IF($B463="","",SUMPRODUCT(('Cevap Anahtarı'!$B$2:$B$121=H$2)*('Cevap Anahtarı'!$C$2:$C$121&lt;&gt;"")*(MID($D463,'Cevap Anahtarı'!$A$2:$A$121,1)&lt;&gt;"")*ISNUMBER(FIND(UPPER(MID($D463,'Cevap Anahtarı'!$A$2:$A$121,1)),"ABCDE"))*(MID($D463,'Cevap Anahtarı'!$A$2:$A$121,1)&lt;&gt;'Cevap Anahtarı'!$C$2:$C$121)))</f>
        <v/>
      </c>
      <c r="J463" s="15">
        <f>IF($B463="","",ROUND(H463-IF(Ayarlar!$B$6&gt;0,I463/Ayarlar!$B$6,0),2))</f>
        <v/>
      </c>
      <c r="K463" s="14">
        <f>IF($B463="","",SUMPRODUCT(('Cevap Anahtarı'!$B$2:$B$121=K$2)*('Cevap Anahtarı'!$C$2:$C$121&lt;&gt;"")*(MID($D463,'Cevap Anahtarı'!$A$2:$A$121,1)='Cevap Anahtarı'!$C$2:$C$121)))</f>
        <v/>
      </c>
      <c r="L463" s="14">
        <f>IF($B463="","",SUMPRODUCT(('Cevap Anahtarı'!$B$2:$B$121=K$2)*('Cevap Anahtarı'!$C$2:$C$121&lt;&gt;"")*(MID($D463,'Cevap Anahtarı'!$A$2:$A$121,1)&lt;&gt;"")*ISNUMBER(FIND(UPPER(MID($D463,'Cevap Anahtarı'!$A$2:$A$121,1)),"ABCDE"))*(MID($D463,'Cevap Anahtarı'!$A$2:$A$121,1)&lt;&gt;'Cevap Anahtarı'!$C$2:$C$121)))</f>
        <v/>
      </c>
      <c r="M463" s="15">
        <f>IF($B463="","",ROUND(K463-IF(Ayarlar!$B$6&gt;0,L463/Ayarlar!$B$6,0),2))</f>
        <v/>
      </c>
      <c r="N463" s="14">
        <f>IF($B463="","",SUMPRODUCT(('Cevap Anahtarı'!$B$2:$B$121=N$2)*('Cevap Anahtarı'!$C$2:$C$121&lt;&gt;"")*(MID($D463,'Cevap Anahtarı'!$A$2:$A$121,1)='Cevap Anahtarı'!$C$2:$C$121)))</f>
        <v/>
      </c>
      <c r="O463" s="14">
        <f>IF($B463="","",SUMPRODUCT(('Cevap Anahtarı'!$B$2:$B$121=N$2)*('Cevap Anahtarı'!$C$2:$C$121&lt;&gt;"")*(MID($D463,'Cevap Anahtarı'!$A$2:$A$121,1)&lt;&gt;"")*ISNUMBER(FIND(UPPER(MID($D463,'Cevap Anahtarı'!$A$2:$A$121,1)),"ABCDE"))*(MID($D463,'Cevap Anahtarı'!$A$2:$A$121,1)&lt;&gt;'Cevap Anahtarı'!$C$2:$C$121)))</f>
        <v/>
      </c>
      <c r="P463" s="15">
        <f>IF($B463="","",ROUND(N463-IF(Ayarlar!$B$6&gt;0,O463/Ayarlar!$B$6,0),2))</f>
        <v/>
      </c>
      <c r="Q463" s="14">
        <f>IF($B463="","",SUMPRODUCT(('Cevap Anahtarı'!$B$2:$B$121=Q$2)*('Cevap Anahtarı'!$C$2:$C$121&lt;&gt;"")*(MID($D463,'Cevap Anahtarı'!$A$2:$A$121,1)='Cevap Anahtarı'!$C$2:$C$121)))</f>
        <v/>
      </c>
      <c r="R463" s="14">
        <f>IF($B463="","",SUMPRODUCT(('Cevap Anahtarı'!$B$2:$B$121=Q$2)*('Cevap Anahtarı'!$C$2:$C$121&lt;&gt;"")*(MID($D463,'Cevap Anahtarı'!$A$2:$A$121,1)&lt;&gt;"")*ISNUMBER(FIND(UPPER(MID($D463,'Cevap Anahtarı'!$A$2:$A$121,1)),"ABCDE"))*(MID($D463,'Cevap Anahtarı'!$A$2:$A$121,1)&lt;&gt;'Cevap Anahtarı'!$C$2:$C$121)))</f>
        <v/>
      </c>
      <c r="S463" s="15">
        <f>IF($B463="","",ROUND(Q463-IF(Ayarlar!$B$6&gt;0,R463/Ayarlar!$B$6,0),2))</f>
        <v/>
      </c>
      <c r="T463" s="14">
        <f>IF($B463="","",SUMPRODUCT(('Cevap Anahtarı'!$B$2:$B$121=T$2)*('Cevap Anahtarı'!$C$2:$C$121&lt;&gt;"")*(MID($D463,'Cevap Anahtarı'!$A$2:$A$121,1)='Cevap Anahtarı'!$C$2:$C$121)))</f>
        <v/>
      </c>
      <c r="U463" s="14">
        <f>IF($B463="","",SUMPRODUCT(('Cevap Anahtarı'!$B$2:$B$121=T$2)*('Cevap Anahtarı'!$C$2:$C$121&lt;&gt;"")*(MID($D463,'Cevap Anahtarı'!$A$2:$A$121,1)&lt;&gt;"")*ISNUMBER(FIND(UPPER(MID($D463,'Cevap Anahtarı'!$A$2:$A$121,1)),"ABCDE"))*(MID($D463,'Cevap Anahtarı'!$A$2:$A$121,1)&lt;&gt;'Cevap Anahtarı'!$C$2:$C$121)))</f>
        <v/>
      </c>
      <c r="V463" s="15">
        <f>IF($B463="","",ROUND(T463-IF(Ayarlar!$B$6&gt;0,U463/Ayarlar!$B$6,0),2))</f>
        <v/>
      </c>
      <c r="W463" s="15">
        <f>IF($B463="","",G463+J463+M463+P463+S463+V463)</f>
        <v/>
      </c>
      <c r="X463" s="14">
        <f>IF($B463="","",RANK(W463,$W$4:$W$503))</f>
        <v/>
      </c>
    </row>
    <row r="464">
      <c r="E464" s="14">
        <f>IF($B464="","",SUMPRODUCT(('Cevap Anahtarı'!$B$2:$B$121=E$2)*('Cevap Anahtarı'!$C$2:$C$121&lt;&gt;"")*(MID($D464,'Cevap Anahtarı'!$A$2:$A$121,1)='Cevap Anahtarı'!$C$2:$C$121)))</f>
        <v/>
      </c>
      <c r="F464" s="14">
        <f>IF($B464="","",SUMPRODUCT(('Cevap Anahtarı'!$B$2:$B$121=E$2)*('Cevap Anahtarı'!$C$2:$C$121&lt;&gt;"")*(MID($D464,'Cevap Anahtarı'!$A$2:$A$121,1)&lt;&gt;"")*ISNUMBER(FIND(UPPER(MID($D464,'Cevap Anahtarı'!$A$2:$A$121,1)),"ABCDE"))*(MID($D464,'Cevap Anahtarı'!$A$2:$A$121,1)&lt;&gt;'Cevap Anahtarı'!$C$2:$C$121)))</f>
        <v/>
      </c>
      <c r="G464" s="15">
        <f>IF($B464="","",ROUND(E464-IF(Ayarlar!$B$6&gt;0,F464/Ayarlar!$B$6,0),2))</f>
        <v/>
      </c>
      <c r="H464" s="14">
        <f>IF($B464="","",SUMPRODUCT(('Cevap Anahtarı'!$B$2:$B$121=H$2)*('Cevap Anahtarı'!$C$2:$C$121&lt;&gt;"")*(MID($D464,'Cevap Anahtarı'!$A$2:$A$121,1)='Cevap Anahtarı'!$C$2:$C$121)))</f>
        <v/>
      </c>
      <c r="I464" s="14">
        <f>IF($B464="","",SUMPRODUCT(('Cevap Anahtarı'!$B$2:$B$121=H$2)*('Cevap Anahtarı'!$C$2:$C$121&lt;&gt;"")*(MID($D464,'Cevap Anahtarı'!$A$2:$A$121,1)&lt;&gt;"")*ISNUMBER(FIND(UPPER(MID($D464,'Cevap Anahtarı'!$A$2:$A$121,1)),"ABCDE"))*(MID($D464,'Cevap Anahtarı'!$A$2:$A$121,1)&lt;&gt;'Cevap Anahtarı'!$C$2:$C$121)))</f>
        <v/>
      </c>
      <c r="J464" s="15">
        <f>IF($B464="","",ROUND(H464-IF(Ayarlar!$B$6&gt;0,I464/Ayarlar!$B$6,0),2))</f>
        <v/>
      </c>
      <c r="K464" s="14">
        <f>IF($B464="","",SUMPRODUCT(('Cevap Anahtarı'!$B$2:$B$121=K$2)*('Cevap Anahtarı'!$C$2:$C$121&lt;&gt;"")*(MID($D464,'Cevap Anahtarı'!$A$2:$A$121,1)='Cevap Anahtarı'!$C$2:$C$121)))</f>
        <v/>
      </c>
      <c r="L464" s="14">
        <f>IF($B464="","",SUMPRODUCT(('Cevap Anahtarı'!$B$2:$B$121=K$2)*('Cevap Anahtarı'!$C$2:$C$121&lt;&gt;"")*(MID($D464,'Cevap Anahtarı'!$A$2:$A$121,1)&lt;&gt;"")*ISNUMBER(FIND(UPPER(MID($D464,'Cevap Anahtarı'!$A$2:$A$121,1)),"ABCDE"))*(MID($D464,'Cevap Anahtarı'!$A$2:$A$121,1)&lt;&gt;'Cevap Anahtarı'!$C$2:$C$121)))</f>
        <v/>
      </c>
      <c r="M464" s="15">
        <f>IF($B464="","",ROUND(K464-IF(Ayarlar!$B$6&gt;0,L464/Ayarlar!$B$6,0),2))</f>
        <v/>
      </c>
      <c r="N464" s="14">
        <f>IF($B464="","",SUMPRODUCT(('Cevap Anahtarı'!$B$2:$B$121=N$2)*('Cevap Anahtarı'!$C$2:$C$121&lt;&gt;"")*(MID($D464,'Cevap Anahtarı'!$A$2:$A$121,1)='Cevap Anahtarı'!$C$2:$C$121)))</f>
        <v/>
      </c>
      <c r="O464" s="14">
        <f>IF($B464="","",SUMPRODUCT(('Cevap Anahtarı'!$B$2:$B$121=N$2)*('Cevap Anahtarı'!$C$2:$C$121&lt;&gt;"")*(MID($D464,'Cevap Anahtarı'!$A$2:$A$121,1)&lt;&gt;"")*ISNUMBER(FIND(UPPER(MID($D464,'Cevap Anahtarı'!$A$2:$A$121,1)),"ABCDE"))*(MID($D464,'Cevap Anahtarı'!$A$2:$A$121,1)&lt;&gt;'Cevap Anahtarı'!$C$2:$C$121)))</f>
        <v/>
      </c>
      <c r="P464" s="15">
        <f>IF($B464="","",ROUND(N464-IF(Ayarlar!$B$6&gt;0,O464/Ayarlar!$B$6,0),2))</f>
        <v/>
      </c>
      <c r="Q464" s="14">
        <f>IF($B464="","",SUMPRODUCT(('Cevap Anahtarı'!$B$2:$B$121=Q$2)*('Cevap Anahtarı'!$C$2:$C$121&lt;&gt;"")*(MID($D464,'Cevap Anahtarı'!$A$2:$A$121,1)='Cevap Anahtarı'!$C$2:$C$121)))</f>
        <v/>
      </c>
      <c r="R464" s="14">
        <f>IF($B464="","",SUMPRODUCT(('Cevap Anahtarı'!$B$2:$B$121=Q$2)*('Cevap Anahtarı'!$C$2:$C$121&lt;&gt;"")*(MID($D464,'Cevap Anahtarı'!$A$2:$A$121,1)&lt;&gt;"")*ISNUMBER(FIND(UPPER(MID($D464,'Cevap Anahtarı'!$A$2:$A$121,1)),"ABCDE"))*(MID($D464,'Cevap Anahtarı'!$A$2:$A$121,1)&lt;&gt;'Cevap Anahtarı'!$C$2:$C$121)))</f>
        <v/>
      </c>
      <c r="S464" s="15">
        <f>IF($B464="","",ROUND(Q464-IF(Ayarlar!$B$6&gt;0,R464/Ayarlar!$B$6,0),2))</f>
        <v/>
      </c>
      <c r="T464" s="14">
        <f>IF($B464="","",SUMPRODUCT(('Cevap Anahtarı'!$B$2:$B$121=T$2)*('Cevap Anahtarı'!$C$2:$C$121&lt;&gt;"")*(MID($D464,'Cevap Anahtarı'!$A$2:$A$121,1)='Cevap Anahtarı'!$C$2:$C$121)))</f>
        <v/>
      </c>
      <c r="U464" s="14">
        <f>IF($B464="","",SUMPRODUCT(('Cevap Anahtarı'!$B$2:$B$121=T$2)*('Cevap Anahtarı'!$C$2:$C$121&lt;&gt;"")*(MID($D464,'Cevap Anahtarı'!$A$2:$A$121,1)&lt;&gt;"")*ISNUMBER(FIND(UPPER(MID($D464,'Cevap Anahtarı'!$A$2:$A$121,1)),"ABCDE"))*(MID($D464,'Cevap Anahtarı'!$A$2:$A$121,1)&lt;&gt;'Cevap Anahtarı'!$C$2:$C$121)))</f>
        <v/>
      </c>
      <c r="V464" s="15">
        <f>IF($B464="","",ROUND(T464-IF(Ayarlar!$B$6&gt;0,U464/Ayarlar!$B$6,0),2))</f>
        <v/>
      </c>
      <c r="W464" s="15">
        <f>IF($B464="","",G464+J464+M464+P464+S464+V464)</f>
        <v/>
      </c>
      <c r="X464" s="14">
        <f>IF($B464="","",RANK(W464,$W$4:$W$503))</f>
        <v/>
      </c>
    </row>
    <row r="465">
      <c r="E465" s="14">
        <f>IF($B465="","",SUMPRODUCT(('Cevap Anahtarı'!$B$2:$B$121=E$2)*('Cevap Anahtarı'!$C$2:$C$121&lt;&gt;"")*(MID($D465,'Cevap Anahtarı'!$A$2:$A$121,1)='Cevap Anahtarı'!$C$2:$C$121)))</f>
        <v/>
      </c>
      <c r="F465" s="14">
        <f>IF($B465="","",SUMPRODUCT(('Cevap Anahtarı'!$B$2:$B$121=E$2)*('Cevap Anahtarı'!$C$2:$C$121&lt;&gt;"")*(MID($D465,'Cevap Anahtarı'!$A$2:$A$121,1)&lt;&gt;"")*ISNUMBER(FIND(UPPER(MID($D465,'Cevap Anahtarı'!$A$2:$A$121,1)),"ABCDE"))*(MID($D465,'Cevap Anahtarı'!$A$2:$A$121,1)&lt;&gt;'Cevap Anahtarı'!$C$2:$C$121)))</f>
        <v/>
      </c>
      <c r="G465" s="15">
        <f>IF($B465="","",ROUND(E465-IF(Ayarlar!$B$6&gt;0,F465/Ayarlar!$B$6,0),2))</f>
        <v/>
      </c>
      <c r="H465" s="14">
        <f>IF($B465="","",SUMPRODUCT(('Cevap Anahtarı'!$B$2:$B$121=H$2)*('Cevap Anahtarı'!$C$2:$C$121&lt;&gt;"")*(MID($D465,'Cevap Anahtarı'!$A$2:$A$121,1)='Cevap Anahtarı'!$C$2:$C$121)))</f>
        <v/>
      </c>
      <c r="I465" s="14">
        <f>IF($B465="","",SUMPRODUCT(('Cevap Anahtarı'!$B$2:$B$121=H$2)*('Cevap Anahtarı'!$C$2:$C$121&lt;&gt;"")*(MID($D465,'Cevap Anahtarı'!$A$2:$A$121,1)&lt;&gt;"")*ISNUMBER(FIND(UPPER(MID($D465,'Cevap Anahtarı'!$A$2:$A$121,1)),"ABCDE"))*(MID($D465,'Cevap Anahtarı'!$A$2:$A$121,1)&lt;&gt;'Cevap Anahtarı'!$C$2:$C$121)))</f>
        <v/>
      </c>
      <c r="J465" s="15">
        <f>IF($B465="","",ROUND(H465-IF(Ayarlar!$B$6&gt;0,I465/Ayarlar!$B$6,0),2))</f>
        <v/>
      </c>
      <c r="K465" s="14">
        <f>IF($B465="","",SUMPRODUCT(('Cevap Anahtarı'!$B$2:$B$121=K$2)*('Cevap Anahtarı'!$C$2:$C$121&lt;&gt;"")*(MID($D465,'Cevap Anahtarı'!$A$2:$A$121,1)='Cevap Anahtarı'!$C$2:$C$121)))</f>
        <v/>
      </c>
      <c r="L465" s="14">
        <f>IF($B465="","",SUMPRODUCT(('Cevap Anahtarı'!$B$2:$B$121=K$2)*('Cevap Anahtarı'!$C$2:$C$121&lt;&gt;"")*(MID($D465,'Cevap Anahtarı'!$A$2:$A$121,1)&lt;&gt;"")*ISNUMBER(FIND(UPPER(MID($D465,'Cevap Anahtarı'!$A$2:$A$121,1)),"ABCDE"))*(MID($D465,'Cevap Anahtarı'!$A$2:$A$121,1)&lt;&gt;'Cevap Anahtarı'!$C$2:$C$121)))</f>
        <v/>
      </c>
      <c r="M465" s="15">
        <f>IF($B465="","",ROUND(K465-IF(Ayarlar!$B$6&gt;0,L465/Ayarlar!$B$6,0),2))</f>
        <v/>
      </c>
      <c r="N465" s="14">
        <f>IF($B465="","",SUMPRODUCT(('Cevap Anahtarı'!$B$2:$B$121=N$2)*('Cevap Anahtarı'!$C$2:$C$121&lt;&gt;"")*(MID($D465,'Cevap Anahtarı'!$A$2:$A$121,1)='Cevap Anahtarı'!$C$2:$C$121)))</f>
        <v/>
      </c>
      <c r="O465" s="14">
        <f>IF($B465="","",SUMPRODUCT(('Cevap Anahtarı'!$B$2:$B$121=N$2)*('Cevap Anahtarı'!$C$2:$C$121&lt;&gt;"")*(MID($D465,'Cevap Anahtarı'!$A$2:$A$121,1)&lt;&gt;"")*ISNUMBER(FIND(UPPER(MID($D465,'Cevap Anahtarı'!$A$2:$A$121,1)),"ABCDE"))*(MID($D465,'Cevap Anahtarı'!$A$2:$A$121,1)&lt;&gt;'Cevap Anahtarı'!$C$2:$C$121)))</f>
        <v/>
      </c>
      <c r="P465" s="15">
        <f>IF($B465="","",ROUND(N465-IF(Ayarlar!$B$6&gt;0,O465/Ayarlar!$B$6,0),2))</f>
        <v/>
      </c>
      <c r="Q465" s="14">
        <f>IF($B465="","",SUMPRODUCT(('Cevap Anahtarı'!$B$2:$B$121=Q$2)*('Cevap Anahtarı'!$C$2:$C$121&lt;&gt;"")*(MID($D465,'Cevap Anahtarı'!$A$2:$A$121,1)='Cevap Anahtarı'!$C$2:$C$121)))</f>
        <v/>
      </c>
      <c r="R465" s="14">
        <f>IF($B465="","",SUMPRODUCT(('Cevap Anahtarı'!$B$2:$B$121=Q$2)*('Cevap Anahtarı'!$C$2:$C$121&lt;&gt;"")*(MID($D465,'Cevap Anahtarı'!$A$2:$A$121,1)&lt;&gt;"")*ISNUMBER(FIND(UPPER(MID($D465,'Cevap Anahtarı'!$A$2:$A$121,1)),"ABCDE"))*(MID($D465,'Cevap Anahtarı'!$A$2:$A$121,1)&lt;&gt;'Cevap Anahtarı'!$C$2:$C$121)))</f>
        <v/>
      </c>
      <c r="S465" s="15">
        <f>IF($B465="","",ROUND(Q465-IF(Ayarlar!$B$6&gt;0,R465/Ayarlar!$B$6,0),2))</f>
        <v/>
      </c>
      <c r="T465" s="14">
        <f>IF($B465="","",SUMPRODUCT(('Cevap Anahtarı'!$B$2:$B$121=T$2)*('Cevap Anahtarı'!$C$2:$C$121&lt;&gt;"")*(MID($D465,'Cevap Anahtarı'!$A$2:$A$121,1)='Cevap Anahtarı'!$C$2:$C$121)))</f>
        <v/>
      </c>
      <c r="U465" s="14">
        <f>IF($B465="","",SUMPRODUCT(('Cevap Anahtarı'!$B$2:$B$121=T$2)*('Cevap Anahtarı'!$C$2:$C$121&lt;&gt;"")*(MID($D465,'Cevap Anahtarı'!$A$2:$A$121,1)&lt;&gt;"")*ISNUMBER(FIND(UPPER(MID($D465,'Cevap Anahtarı'!$A$2:$A$121,1)),"ABCDE"))*(MID($D465,'Cevap Anahtarı'!$A$2:$A$121,1)&lt;&gt;'Cevap Anahtarı'!$C$2:$C$121)))</f>
        <v/>
      </c>
      <c r="V465" s="15">
        <f>IF($B465="","",ROUND(T465-IF(Ayarlar!$B$6&gt;0,U465/Ayarlar!$B$6,0),2))</f>
        <v/>
      </c>
      <c r="W465" s="15">
        <f>IF($B465="","",G465+J465+M465+P465+S465+V465)</f>
        <v/>
      </c>
      <c r="X465" s="14">
        <f>IF($B465="","",RANK(W465,$W$4:$W$503))</f>
        <v/>
      </c>
    </row>
    <row r="466">
      <c r="E466" s="14">
        <f>IF($B466="","",SUMPRODUCT(('Cevap Anahtarı'!$B$2:$B$121=E$2)*('Cevap Anahtarı'!$C$2:$C$121&lt;&gt;"")*(MID($D466,'Cevap Anahtarı'!$A$2:$A$121,1)='Cevap Anahtarı'!$C$2:$C$121)))</f>
        <v/>
      </c>
      <c r="F466" s="14">
        <f>IF($B466="","",SUMPRODUCT(('Cevap Anahtarı'!$B$2:$B$121=E$2)*('Cevap Anahtarı'!$C$2:$C$121&lt;&gt;"")*(MID($D466,'Cevap Anahtarı'!$A$2:$A$121,1)&lt;&gt;"")*ISNUMBER(FIND(UPPER(MID($D466,'Cevap Anahtarı'!$A$2:$A$121,1)),"ABCDE"))*(MID($D466,'Cevap Anahtarı'!$A$2:$A$121,1)&lt;&gt;'Cevap Anahtarı'!$C$2:$C$121)))</f>
        <v/>
      </c>
      <c r="G466" s="15">
        <f>IF($B466="","",ROUND(E466-IF(Ayarlar!$B$6&gt;0,F466/Ayarlar!$B$6,0),2))</f>
        <v/>
      </c>
      <c r="H466" s="14">
        <f>IF($B466="","",SUMPRODUCT(('Cevap Anahtarı'!$B$2:$B$121=H$2)*('Cevap Anahtarı'!$C$2:$C$121&lt;&gt;"")*(MID($D466,'Cevap Anahtarı'!$A$2:$A$121,1)='Cevap Anahtarı'!$C$2:$C$121)))</f>
        <v/>
      </c>
      <c r="I466" s="14">
        <f>IF($B466="","",SUMPRODUCT(('Cevap Anahtarı'!$B$2:$B$121=H$2)*('Cevap Anahtarı'!$C$2:$C$121&lt;&gt;"")*(MID($D466,'Cevap Anahtarı'!$A$2:$A$121,1)&lt;&gt;"")*ISNUMBER(FIND(UPPER(MID($D466,'Cevap Anahtarı'!$A$2:$A$121,1)),"ABCDE"))*(MID($D466,'Cevap Anahtarı'!$A$2:$A$121,1)&lt;&gt;'Cevap Anahtarı'!$C$2:$C$121)))</f>
        <v/>
      </c>
      <c r="J466" s="15">
        <f>IF($B466="","",ROUND(H466-IF(Ayarlar!$B$6&gt;0,I466/Ayarlar!$B$6,0),2))</f>
        <v/>
      </c>
      <c r="K466" s="14">
        <f>IF($B466="","",SUMPRODUCT(('Cevap Anahtarı'!$B$2:$B$121=K$2)*('Cevap Anahtarı'!$C$2:$C$121&lt;&gt;"")*(MID($D466,'Cevap Anahtarı'!$A$2:$A$121,1)='Cevap Anahtarı'!$C$2:$C$121)))</f>
        <v/>
      </c>
      <c r="L466" s="14">
        <f>IF($B466="","",SUMPRODUCT(('Cevap Anahtarı'!$B$2:$B$121=K$2)*('Cevap Anahtarı'!$C$2:$C$121&lt;&gt;"")*(MID($D466,'Cevap Anahtarı'!$A$2:$A$121,1)&lt;&gt;"")*ISNUMBER(FIND(UPPER(MID($D466,'Cevap Anahtarı'!$A$2:$A$121,1)),"ABCDE"))*(MID($D466,'Cevap Anahtarı'!$A$2:$A$121,1)&lt;&gt;'Cevap Anahtarı'!$C$2:$C$121)))</f>
        <v/>
      </c>
      <c r="M466" s="15">
        <f>IF($B466="","",ROUND(K466-IF(Ayarlar!$B$6&gt;0,L466/Ayarlar!$B$6,0),2))</f>
        <v/>
      </c>
      <c r="N466" s="14">
        <f>IF($B466="","",SUMPRODUCT(('Cevap Anahtarı'!$B$2:$B$121=N$2)*('Cevap Anahtarı'!$C$2:$C$121&lt;&gt;"")*(MID($D466,'Cevap Anahtarı'!$A$2:$A$121,1)='Cevap Anahtarı'!$C$2:$C$121)))</f>
        <v/>
      </c>
      <c r="O466" s="14">
        <f>IF($B466="","",SUMPRODUCT(('Cevap Anahtarı'!$B$2:$B$121=N$2)*('Cevap Anahtarı'!$C$2:$C$121&lt;&gt;"")*(MID($D466,'Cevap Anahtarı'!$A$2:$A$121,1)&lt;&gt;"")*ISNUMBER(FIND(UPPER(MID($D466,'Cevap Anahtarı'!$A$2:$A$121,1)),"ABCDE"))*(MID($D466,'Cevap Anahtarı'!$A$2:$A$121,1)&lt;&gt;'Cevap Anahtarı'!$C$2:$C$121)))</f>
        <v/>
      </c>
      <c r="P466" s="15">
        <f>IF($B466="","",ROUND(N466-IF(Ayarlar!$B$6&gt;0,O466/Ayarlar!$B$6,0),2))</f>
        <v/>
      </c>
      <c r="Q466" s="14">
        <f>IF($B466="","",SUMPRODUCT(('Cevap Anahtarı'!$B$2:$B$121=Q$2)*('Cevap Anahtarı'!$C$2:$C$121&lt;&gt;"")*(MID($D466,'Cevap Anahtarı'!$A$2:$A$121,1)='Cevap Anahtarı'!$C$2:$C$121)))</f>
        <v/>
      </c>
      <c r="R466" s="14">
        <f>IF($B466="","",SUMPRODUCT(('Cevap Anahtarı'!$B$2:$B$121=Q$2)*('Cevap Anahtarı'!$C$2:$C$121&lt;&gt;"")*(MID($D466,'Cevap Anahtarı'!$A$2:$A$121,1)&lt;&gt;"")*ISNUMBER(FIND(UPPER(MID($D466,'Cevap Anahtarı'!$A$2:$A$121,1)),"ABCDE"))*(MID($D466,'Cevap Anahtarı'!$A$2:$A$121,1)&lt;&gt;'Cevap Anahtarı'!$C$2:$C$121)))</f>
        <v/>
      </c>
      <c r="S466" s="15">
        <f>IF($B466="","",ROUND(Q466-IF(Ayarlar!$B$6&gt;0,R466/Ayarlar!$B$6,0),2))</f>
        <v/>
      </c>
      <c r="T466" s="14">
        <f>IF($B466="","",SUMPRODUCT(('Cevap Anahtarı'!$B$2:$B$121=T$2)*('Cevap Anahtarı'!$C$2:$C$121&lt;&gt;"")*(MID($D466,'Cevap Anahtarı'!$A$2:$A$121,1)='Cevap Anahtarı'!$C$2:$C$121)))</f>
        <v/>
      </c>
      <c r="U466" s="14">
        <f>IF($B466="","",SUMPRODUCT(('Cevap Anahtarı'!$B$2:$B$121=T$2)*('Cevap Anahtarı'!$C$2:$C$121&lt;&gt;"")*(MID($D466,'Cevap Anahtarı'!$A$2:$A$121,1)&lt;&gt;"")*ISNUMBER(FIND(UPPER(MID($D466,'Cevap Anahtarı'!$A$2:$A$121,1)),"ABCDE"))*(MID($D466,'Cevap Anahtarı'!$A$2:$A$121,1)&lt;&gt;'Cevap Anahtarı'!$C$2:$C$121)))</f>
        <v/>
      </c>
      <c r="V466" s="15">
        <f>IF($B466="","",ROUND(T466-IF(Ayarlar!$B$6&gt;0,U466/Ayarlar!$B$6,0),2))</f>
        <v/>
      </c>
      <c r="W466" s="15">
        <f>IF($B466="","",G466+J466+M466+P466+S466+V466)</f>
        <v/>
      </c>
      <c r="X466" s="14">
        <f>IF($B466="","",RANK(W466,$W$4:$W$503))</f>
        <v/>
      </c>
    </row>
    <row r="467">
      <c r="E467" s="14">
        <f>IF($B467="","",SUMPRODUCT(('Cevap Anahtarı'!$B$2:$B$121=E$2)*('Cevap Anahtarı'!$C$2:$C$121&lt;&gt;"")*(MID($D467,'Cevap Anahtarı'!$A$2:$A$121,1)='Cevap Anahtarı'!$C$2:$C$121)))</f>
        <v/>
      </c>
      <c r="F467" s="14">
        <f>IF($B467="","",SUMPRODUCT(('Cevap Anahtarı'!$B$2:$B$121=E$2)*('Cevap Anahtarı'!$C$2:$C$121&lt;&gt;"")*(MID($D467,'Cevap Anahtarı'!$A$2:$A$121,1)&lt;&gt;"")*ISNUMBER(FIND(UPPER(MID($D467,'Cevap Anahtarı'!$A$2:$A$121,1)),"ABCDE"))*(MID($D467,'Cevap Anahtarı'!$A$2:$A$121,1)&lt;&gt;'Cevap Anahtarı'!$C$2:$C$121)))</f>
        <v/>
      </c>
      <c r="G467" s="15">
        <f>IF($B467="","",ROUND(E467-IF(Ayarlar!$B$6&gt;0,F467/Ayarlar!$B$6,0),2))</f>
        <v/>
      </c>
      <c r="H467" s="14">
        <f>IF($B467="","",SUMPRODUCT(('Cevap Anahtarı'!$B$2:$B$121=H$2)*('Cevap Anahtarı'!$C$2:$C$121&lt;&gt;"")*(MID($D467,'Cevap Anahtarı'!$A$2:$A$121,1)='Cevap Anahtarı'!$C$2:$C$121)))</f>
        <v/>
      </c>
      <c r="I467" s="14">
        <f>IF($B467="","",SUMPRODUCT(('Cevap Anahtarı'!$B$2:$B$121=H$2)*('Cevap Anahtarı'!$C$2:$C$121&lt;&gt;"")*(MID($D467,'Cevap Anahtarı'!$A$2:$A$121,1)&lt;&gt;"")*ISNUMBER(FIND(UPPER(MID($D467,'Cevap Anahtarı'!$A$2:$A$121,1)),"ABCDE"))*(MID($D467,'Cevap Anahtarı'!$A$2:$A$121,1)&lt;&gt;'Cevap Anahtarı'!$C$2:$C$121)))</f>
        <v/>
      </c>
      <c r="J467" s="15">
        <f>IF($B467="","",ROUND(H467-IF(Ayarlar!$B$6&gt;0,I467/Ayarlar!$B$6,0),2))</f>
        <v/>
      </c>
      <c r="K467" s="14">
        <f>IF($B467="","",SUMPRODUCT(('Cevap Anahtarı'!$B$2:$B$121=K$2)*('Cevap Anahtarı'!$C$2:$C$121&lt;&gt;"")*(MID($D467,'Cevap Anahtarı'!$A$2:$A$121,1)='Cevap Anahtarı'!$C$2:$C$121)))</f>
        <v/>
      </c>
      <c r="L467" s="14">
        <f>IF($B467="","",SUMPRODUCT(('Cevap Anahtarı'!$B$2:$B$121=K$2)*('Cevap Anahtarı'!$C$2:$C$121&lt;&gt;"")*(MID($D467,'Cevap Anahtarı'!$A$2:$A$121,1)&lt;&gt;"")*ISNUMBER(FIND(UPPER(MID($D467,'Cevap Anahtarı'!$A$2:$A$121,1)),"ABCDE"))*(MID($D467,'Cevap Anahtarı'!$A$2:$A$121,1)&lt;&gt;'Cevap Anahtarı'!$C$2:$C$121)))</f>
        <v/>
      </c>
      <c r="M467" s="15">
        <f>IF($B467="","",ROUND(K467-IF(Ayarlar!$B$6&gt;0,L467/Ayarlar!$B$6,0),2))</f>
        <v/>
      </c>
      <c r="N467" s="14">
        <f>IF($B467="","",SUMPRODUCT(('Cevap Anahtarı'!$B$2:$B$121=N$2)*('Cevap Anahtarı'!$C$2:$C$121&lt;&gt;"")*(MID($D467,'Cevap Anahtarı'!$A$2:$A$121,1)='Cevap Anahtarı'!$C$2:$C$121)))</f>
        <v/>
      </c>
      <c r="O467" s="14">
        <f>IF($B467="","",SUMPRODUCT(('Cevap Anahtarı'!$B$2:$B$121=N$2)*('Cevap Anahtarı'!$C$2:$C$121&lt;&gt;"")*(MID($D467,'Cevap Anahtarı'!$A$2:$A$121,1)&lt;&gt;"")*ISNUMBER(FIND(UPPER(MID($D467,'Cevap Anahtarı'!$A$2:$A$121,1)),"ABCDE"))*(MID($D467,'Cevap Anahtarı'!$A$2:$A$121,1)&lt;&gt;'Cevap Anahtarı'!$C$2:$C$121)))</f>
        <v/>
      </c>
      <c r="P467" s="15">
        <f>IF($B467="","",ROUND(N467-IF(Ayarlar!$B$6&gt;0,O467/Ayarlar!$B$6,0),2))</f>
        <v/>
      </c>
      <c r="Q467" s="14">
        <f>IF($B467="","",SUMPRODUCT(('Cevap Anahtarı'!$B$2:$B$121=Q$2)*('Cevap Anahtarı'!$C$2:$C$121&lt;&gt;"")*(MID($D467,'Cevap Anahtarı'!$A$2:$A$121,1)='Cevap Anahtarı'!$C$2:$C$121)))</f>
        <v/>
      </c>
      <c r="R467" s="14">
        <f>IF($B467="","",SUMPRODUCT(('Cevap Anahtarı'!$B$2:$B$121=Q$2)*('Cevap Anahtarı'!$C$2:$C$121&lt;&gt;"")*(MID($D467,'Cevap Anahtarı'!$A$2:$A$121,1)&lt;&gt;"")*ISNUMBER(FIND(UPPER(MID($D467,'Cevap Anahtarı'!$A$2:$A$121,1)),"ABCDE"))*(MID($D467,'Cevap Anahtarı'!$A$2:$A$121,1)&lt;&gt;'Cevap Anahtarı'!$C$2:$C$121)))</f>
        <v/>
      </c>
      <c r="S467" s="15">
        <f>IF($B467="","",ROUND(Q467-IF(Ayarlar!$B$6&gt;0,R467/Ayarlar!$B$6,0),2))</f>
        <v/>
      </c>
      <c r="T467" s="14">
        <f>IF($B467="","",SUMPRODUCT(('Cevap Anahtarı'!$B$2:$B$121=T$2)*('Cevap Anahtarı'!$C$2:$C$121&lt;&gt;"")*(MID($D467,'Cevap Anahtarı'!$A$2:$A$121,1)='Cevap Anahtarı'!$C$2:$C$121)))</f>
        <v/>
      </c>
      <c r="U467" s="14">
        <f>IF($B467="","",SUMPRODUCT(('Cevap Anahtarı'!$B$2:$B$121=T$2)*('Cevap Anahtarı'!$C$2:$C$121&lt;&gt;"")*(MID($D467,'Cevap Anahtarı'!$A$2:$A$121,1)&lt;&gt;"")*ISNUMBER(FIND(UPPER(MID($D467,'Cevap Anahtarı'!$A$2:$A$121,1)),"ABCDE"))*(MID($D467,'Cevap Anahtarı'!$A$2:$A$121,1)&lt;&gt;'Cevap Anahtarı'!$C$2:$C$121)))</f>
        <v/>
      </c>
      <c r="V467" s="15">
        <f>IF($B467="","",ROUND(T467-IF(Ayarlar!$B$6&gt;0,U467/Ayarlar!$B$6,0),2))</f>
        <v/>
      </c>
      <c r="W467" s="15">
        <f>IF($B467="","",G467+J467+M467+P467+S467+V467)</f>
        <v/>
      </c>
      <c r="X467" s="14">
        <f>IF($B467="","",RANK(W467,$W$4:$W$503))</f>
        <v/>
      </c>
    </row>
    <row r="468">
      <c r="E468" s="14">
        <f>IF($B468="","",SUMPRODUCT(('Cevap Anahtarı'!$B$2:$B$121=E$2)*('Cevap Anahtarı'!$C$2:$C$121&lt;&gt;"")*(MID($D468,'Cevap Anahtarı'!$A$2:$A$121,1)='Cevap Anahtarı'!$C$2:$C$121)))</f>
        <v/>
      </c>
      <c r="F468" s="14">
        <f>IF($B468="","",SUMPRODUCT(('Cevap Anahtarı'!$B$2:$B$121=E$2)*('Cevap Anahtarı'!$C$2:$C$121&lt;&gt;"")*(MID($D468,'Cevap Anahtarı'!$A$2:$A$121,1)&lt;&gt;"")*ISNUMBER(FIND(UPPER(MID($D468,'Cevap Anahtarı'!$A$2:$A$121,1)),"ABCDE"))*(MID($D468,'Cevap Anahtarı'!$A$2:$A$121,1)&lt;&gt;'Cevap Anahtarı'!$C$2:$C$121)))</f>
        <v/>
      </c>
      <c r="G468" s="15">
        <f>IF($B468="","",ROUND(E468-IF(Ayarlar!$B$6&gt;0,F468/Ayarlar!$B$6,0),2))</f>
        <v/>
      </c>
      <c r="H468" s="14">
        <f>IF($B468="","",SUMPRODUCT(('Cevap Anahtarı'!$B$2:$B$121=H$2)*('Cevap Anahtarı'!$C$2:$C$121&lt;&gt;"")*(MID($D468,'Cevap Anahtarı'!$A$2:$A$121,1)='Cevap Anahtarı'!$C$2:$C$121)))</f>
        <v/>
      </c>
      <c r="I468" s="14">
        <f>IF($B468="","",SUMPRODUCT(('Cevap Anahtarı'!$B$2:$B$121=H$2)*('Cevap Anahtarı'!$C$2:$C$121&lt;&gt;"")*(MID($D468,'Cevap Anahtarı'!$A$2:$A$121,1)&lt;&gt;"")*ISNUMBER(FIND(UPPER(MID($D468,'Cevap Anahtarı'!$A$2:$A$121,1)),"ABCDE"))*(MID($D468,'Cevap Anahtarı'!$A$2:$A$121,1)&lt;&gt;'Cevap Anahtarı'!$C$2:$C$121)))</f>
        <v/>
      </c>
      <c r="J468" s="15">
        <f>IF($B468="","",ROUND(H468-IF(Ayarlar!$B$6&gt;0,I468/Ayarlar!$B$6,0),2))</f>
        <v/>
      </c>
      <c r="K468" s="14">
        <f>IF($B468="","",SUMPRODUCT(('Cevap Anahtarı'!$B$2:$B$121=K$2)*('Cevap Anahtarı'!$C$2:$C$121&lt;&gt;"")*(MID($D468,'Cevap Anahtarı'!$A$2:$A$121,1)='Cevap Anahtarı'!$C$2:$C$121)))</f>
        <v/>
      </c>
      <c r="L468" s="14">
        <f>IF($B468="","",SUMPRODUCT(('Cevap Anahtarı'!$B$2:$B$121=K$2)*('Cevap Anahtarı'!$C$2:$C$121&lt;&gt;"")*(MID($D468,'Cevap Anahtarı'!$A$2:$A$121,1)&lt;&gt;"")*ISNUMBER(FIND(UPPER(MID($D468,'Cevap Anahtarı'!$A$2:$A$121,1)),"ABCDE"))*(MID($D468,'Cevap Anahtarı'!$A$2:$A$121,1)&lt;&gt;'Cevap Anahtarı'!$C$2:$C$121)))</f>
        <v/>
      </c>
      <c r="M468" s="15">
        <f>IF($B468="","",ROUND(K468-IF(Ayarlar!$B$6&gt;0,L468/Ayarlar!$B$6,0),2))</f>
        <v/>
      </c>
      <c r="N468" s="14">
        <f>IF($B468="","",SUMPRODUCT(('Cevap Anahtarı'!$B$2:$B$121=N$2)*('Cevap Anahtarı'!$C$2:$C$121&lt;&gt;"")*(MID($D468,'Cevap Anahtarı'!$A$2:$A$121,1)='Cevap Anahtarı'!$C$2:$C$121)))</f>
        <v/>
      </c>
      <c r="O468" s="14">
        <f>IF($B468="","",SUMPRODUCT(('Cevap Anahtarı'!$B$2:$B$121=N$2)*('Cevap Anahtarı'!$C$2:$C$121&lt;&gt;"")*(MID($D468,'Cevap Anahtarı'!$A$2:$A$121,1)&lt;&gt;"")*ISNUMBER(FIND(UPPER(MID($D468,'Cevap Anahtarı'!$A$2:$A$121,1)),"ABCDE"))*(MID($D468,'Cevap Anahtarı'!$A$2:$A$121,1)&lt;&gt;'Cevap Anahtarı'!$C$2:$C$121)))</f>
        <v/>
      </c>
      <c r="P468" s="15">
        <f>IF($B468="","",ROUND(N468-IF(Ayarlar!$B$6&gt;0,O468/Ayarlar!$B$6,0),2))</f>
        <v/>
      </c>
      <c r="Q468" s="14">
        <f>IF($B468="","",SUMPRODUCT(('Cevap Anahtarı'!$B$2:$B$121=Q$2)*('Cevap Anahtarı'!$C$2:$C$121&lt;&gt;"")*(MID($D468,'Cevap Anahtarı'!$A$2:$A$121,1)='Cevap Anahtarı'!$C$2:$C$121)))</f>
        <v/>
      </c>
      <c r="R468" s="14">
        <f>IF($B468="","",SUMPRODUCT(('Cevap Anahtarı'!$B$2:$B$121=Q$2)*('Cevap Anahtarı'!$C$2:$C$121&lt;&gt;"")*(MID($D468,'Cevap Anahtarı'!$A$2:$A$121,1)&lt;&gt;"")*ISNUMBER(FIND(UPPER(MID($D468,'Cevap Anahtarı'!$A$2:$A$121,1)),"ABCDE"))*(MID($D468,'Cevap Anahtarı'!$A$2:$A$121,1)&lt;&gt;'Cevap Anahtarı'!$C$2:$C$121)))</f>
        <v/>
      </c>
      <c r="S468" s="15">
        <f>IF($B468="","",ROUND(Q468-IF(Ayarlar!$B$6&gt;0,R468/Ayarlar!$B$6,0),2))</f>
        <v/>
      </c>
      <c r="T468" s="14">
        <f>IF($B468="","",SUMPRODUCT(('Cevap Anahtarı'!$B$2:$B$121=T$2)*('Cevap Anahtarı'!$C$2:$C$121&lt;&gt;"")*(MID($D468,'Cevap Anahtarı'!$A$2:$A$121,1)='Cevap Anahtarı'!$C$2:$C$121)))</f>
        <v/>
      </c>
      <c r="U468" s="14">
        <f>IF($B468="","",SUMPRODUCT(('Cevap Anahtarı'!$B$2:$B$121=T$2)*('Cevap Anahtarı'!$C$2:$C$121&lt;&gt;"")*(MID($D468,'Cevap Anahtarı'!$A$2:$A$121,1)&lt;&gt;"")*ISNUMBER(FIND(UPPER(MID($D468,'Cevap Anahtarı'!$A$2:$A$121,1)),"ABCDE"))*(MID($D468,'Cevap Anahtarı'!$A$2:$A$121,1)&lt;&gt;'Cevap Anahtarı'!$C$2:$C$121)))</f>
        <v/>
      </c>
      <c r="V468" s="15">
        <f>IF($B468="","",ROUND(T468-IF(Ayarlar!$B$6&gt;0,U468/Ayarlar!$B$6,0),2))</f>
        <v/>
      </c>
      <c r="W468" s="15">
        <f>IF($B468="","",G468+J468+M468+P468+S468+V468)</f>
        <v/>
      </c>
      <c r="X468" s="14">
        <f>IF($B468="","",RANK(W468,$W$4:$W$503))</f>
        <v/>
      </c>
    </row>
    <row r="469">
      <c r="E469" s="14">
        <f>IF($B469="","",SUMPRODUCT(('Cevap Anahtarı'!$B$2:$B$121=E$2)*('Cevap Anahtarı'!$C$2:$C$121&lt;&gt;"")*(MID($D469,'Cevap Anahtarı'!$A$2:$A$121,1)='Cevap Anahtarı'!$C$2:$C$121)))</f>
        <v/>
      </c>
      <c r="F469" s="14">
        <f>IF($B469="","",SUMPRODUCT(('Cevap Anahtarı'!$B$2:$B$121=E$2)*('Cevap Anahtarı'!$C$2:$C$121&lt;&gt;"")*(MID($D469,'Cevap Anahtarı'!$A$2:$A$121,1)&lt;&gt;"")*ISNUMBER(FIND(UPPER(MID($D469,'Cevap Anahtarı'!$A$2:$A$121,1)),"ABCDE"))*(MID($D469,'Cevap Anahtarı'!$A$2:$A$121,1)&lt;&gt;'Cevap Anahtarı'!$C$2:$C$121)))</f>
        <v/>
      </c>
      <c r="G469" s="15">
        <f>IF($B469="","",ROUND(E469-IF(Ayarlar!$B$6&gt;0,F469/Ayarlar!$B$6,0),2))</f>
        <v/>
      </c>
      <c r="H469" s="14">
        <f>IF($B469="","",SUMPRODUCT(('Cevap Anahtarı'!$B$2:$B$121=H$2)*('Cevap Anahtarı'!$C$2:$C$121&lt;&gt;"")*(MID($D469,'Cevap Anahtarı'!$A$2:$A$121,1)='Cevap Anahtarı'!$C$2:$C$121)))</f>
        <v/>
      </c>
      <c r="I469" s="14">
        <f>IF($B469="","",SUMPRODUCT(('Cevap Anahtarı'!$B$2:$B$121=H$2)*('Cevap Anahtarı'!$C$2:$C$121&lt;&gt;"")*(MID($D469,'Cevap Anahtarı'!$A$2:$A$121,1)&lt;&gt;"")*ISNUMBER(FIND(UPPER(MID($D469,'Cevap Anahtarı'!$A$2:$A$121,1)),"ABCDE"))*(MID($D469,'Cevap Anahtarı'!$A$2:$A$121,1)&lt;&gt;'Cevap Anahtarı'!$C$2:$C$121)))</f>
        <v/>
      </c>
      <c r="J469" s="15">
        <f>IF($B469="","",ROUND(H469-IF(Ayarlar!$B$6&gt;0,I469/Ayarlar!$B$6,0),2))</f>
        <v/>
      </c>
      <c r="K469" s="14">
        <f>IF($B469="","",SUMPRODUCT(('Cevap Anahtarı'!$B$2:$B$121=K$2)*('Cevap Anahtarı'!$C$2:$C$121&lt;&gt;"")*(MID($D469,'Cevap Anahtarı'!$A$2:$A$121,1)='Cevap Anahtarı'!$C$2:$C$121)))</f>
        <v/>
      </c>
      <c r="L469" s="14">
        <f>IF($B469="","",SUMPRODUCT(('Cevap Anahtarı'!$B$2:$B$121=K$2)*('Cevap Anahtarı'!$C$2:$C$121&lt;&gt;"")*(MID($D469,'Cevap Anahtarı'!$A$2:$A$121,1)&lt;&gt;"")*ISNUMBER(FIND(UPPER(MID($D469,'Cevap Anahtarı'!$A$2:$A$121,1)),"ABCDE"))*(MID($D469,'Cevap Anahtarı'!$A$2:$A$121,1)&lt;&gt;'Cevap Anahtarı'!$C$2:$C$121)))</f>
        <v/>
      </c>
      <c r="M469" s="15">
        <f>IF($B469="","",ROUND(K469-IF(Ayarlar!$B$6&gt;0,L469/Ayarlar!$B$6,0),2))</f>
        <v/>
      </c>
      <c r="N469" s="14">
        <f>IF($B469="","",SUMPRODUCT(('Cevap Anahtarı'!$B$2:$B$121=N$2)*('Cevap Anahtarı'!$C$2:$C$121&lt;&gt;"")*(MID($D469,'Cevap Anahtarı'!$A$2:$A$121,1)='Cevap Anahtarı'!$C$2:$C$121)))</f>
        <v/>
      </c>
      <c r="O469" s="14">
        <f>IF($B469="","",SUMPRODUCT(('Cevap Anahtarı'!$B$2:$B$121=N$2)*('Cevap Anahtarı'!$C$2:$C$121&lt;&gt;"")*(MID($D469,'Cevap Anahtarı'!$A$2:$A$121,1)&lt;&gt;"")*ISNUMBER(FIND(UPPER(MID($D469,'Cevap Anahtarı'!$A$2:$A$121,1)),"ABCDE"))*(MID($D469,'Cevap Anahtarı'!$A$2:$A$121,1)&lt;&gt;'Cevap Anahtarı'!$C$2:$C$121)))</f>
        <v/>
      </c>
      <c r="P469" s="15">
        <f>IF($B469="","",ROUND(N469-IF(Ayarlar!$B$6&gt;0,O469/Ayarlar!$B$6,0),2))</f>
        <v/>
      </c>
      <c r="Q469" s="14">
        <f>IF($B469="","",SUMPRODUCT(('Cevap Anahtarı'!$B$2:$B$121=Q$2)*('Cevap Anahtarı'!$C$2:$C$121&lt;&gt;"")*(MID($D469,'Cevap Anahtarı'!$A$2:$A$121,1)='Cevap Anahtarı'!$C$2:$C$121)))</f>
        <v/>
      </c>
      <c r="R469" s="14">
        <f>IF($B469="","",SUMPRODUCT(('Cevap Anahtarı'!$B$2:$B$121=Q$2)*('Cevap Anahtarı'!$C$2:$C$121&lt;&gt;"")*(MID($D469,'Cevap Anahtarı'!$A$2:$A$121,1)&lt;&gt;"")*ISNUMBER(FIND(UPPER(MID($D469,'Cevap Anahtarı'!$A$2:$A$121,1)),"ABCDE"))*(MID($D469,'Cevap Anahtarı'!$A$2:$A$121,1)&lt;&gt;'Cevap Anahtarı'!$C$2:$C$121)))</f>
        <v/>
      </c>
      <c r="S469" s="15">
        <f>IF($B469="","",ROUND(Q469-IF(Ayarlar!$B$6&gt;0,R469/Ayarlar!$B$6,0),2))</f>
        <v/>
      </c>
      <c r="T469" s="14">
        <f>IF($B469="","",SUMPRODUCT(('Cevap Anahtarı'!$B$2:$B$121=T$2)*('Cevap Anahtarı'!$C$2:$C$121&lt;&gt;"")*(MID($D469,'Cevap Anahtarı'!$A$2:$A$121,1)='Cevap Anahtarı'!$C$2:$C$121)))</f>
        <v/>
      </c>
      <c r="U469" s="14">
        <f>IF($B469="","",SUMPRODUCT(('Cevap Anahtarı'!$B$2:$B$121=T$2)*('Cevap Anahtarı'!$C$2:$C$121&lt;&gt;"")*(MID($D469,'Cevap Anahtarı'!$A$2:$A$121,1)&lt;&gt;"")*ISNUMBER(FIND(UPPER(MID($D469,'Cevap Anahtarı'!$A$2:$A$121,1)),"ABCDE"))*(MID($D469,'Cevap Anahtarı'!$A$2:$A$121,1)&lt;&gt;'Cevap Anahtarı'!$C$2:$C$121)))</f>
        <v/>
      </c>
      <c r="V469" s="15">
        <f>IF($B469="","",ROUND(T469-IF(Ayarlar!$B$6&gt;0,U469/Ayarlar!$B$6,0),2))</f>
        <v/>
      </c>
      <c r="W469" s="15">
        <f>IF($B469="","",G469+J469+M469+P469+S469+V469)</f>
        <v/>
      </c>
      <c r="X469" s="14">
        <f>IF($B469="","",RANK(W469,$W$4:$W$503))</f>
        <v/>
      </c>
    </row>
    <row r="470">
      <c r="E470" s="14">
        <f>IF($B470="","",SUMPRODUCT(('Cevap Anahtarı'!$B$2:$B$121=E$2)*('Cevap Anahtarı'!$C$2:$C$121&lt;&gt;"")*(MID($D470,'Cevap Anahtarı'!$A$2:$A$121,1)='Cevap Anahtarı'!$C$2:$C$121)))</f>
        <v/>
      </c>
      <c r="F470" s="14">
        <f>IF($B470="","",SUMPRODUCT(('Cevap Anahtarı'!$B$2:$B$121=E$2)*('Cevap Anahtarı'!$C$2:$C$121&lt;&gt;"")*(MID($D470,'Cevap Anahtarı'!$A$2:$A$121,1)&lt;&gt;"")*ISNUMBER(FIND(UPPER(MID($D470,'Cevap Anahtarı'!$A$2:$A$121,1)),"ABCDE"))*(MID($D470,'Cevap Anahtarı'!$A$2:$A$121,1)&lt;&gt;'Cevap Anahtarı'!$C$2:$C$121)))</f>
        <v/>
      </c>
      <c r="G470" s="15">
        <f>IF($B470="","",ROUND(E470-IF(Ayarlar!$B$6&gt;0,F470/Ayarlar!$B$6,0),2))</f>
        <v/>
      </c>
      <c r="H470" s="14">
        <f>IF($B470="","",SUMPRODUCT(('Cevap Anahtarı'!$B$2:$B$121=H$2)*('Cevap Anahtarı'!$C$2:$C$121&lt;&gt;"")*(MID($D470,'Cevap Anahtarı'!$A$2:$A$121,1)='Cevap Anahtarı'!$C$2:$C$121)))</f>
        <v/>
      </c>
      <c r="I470" s="14">
        <f>IF($B470="","",SUMPRODUCT(('Cevap Anahtarı'!$B$2:$B$121=H$2)*('Cevap Anahtarı'!$C$2:$C$121&lt;&gt;"")*(MID($D470,'Cevap Anahtarı'!$A$2:$A$121,1)&lt;&gt;"")*ISNUMBER(FIND(UPPER(MID($D470,'Cevap Anahtarı'!$A$2:$A$121,1)),"ABCDE"))*(MID($D470,'Cevap Anahtarı'!$A$2:$A$121,1)&lt;&gt;'Cevap Anahtarı'!$C$2:$C$121)))</f>
        <v/>
      </c>
      <c r="J470" s="15">
        <f>IF($B470="","",ROUND(H470-IF(Ayarlar!$B$6&gt;0,I470/Ayarlar!$B$6,0),2))</f>
        <v/>
      </c>
      <c r="K470" s="14">
        <f>IF($B470="","",SUMPRODUCT(('Cevap Anahtarı'!$B$2:$B$121=K$2)*('Cevap Anahtarı'!$C$2:$C$121&lt;&gt;"")*(MID($D470,'Cevap Anahtarı'!$A$2:$A$121,1)='Cevap Anahtarı'!$C$2:$C$121)))</f>
        <v/>
      </c>
      <c r="L470" s="14">
        <f>IF($B470="","",SUMPRODUCT(('Cevap Anahtarı'!$B$2:$B$121=K$2)*('Cevap Anahtarı'!$C$2:$C$121&lt;&gt;"")*(MID($D470,'Cevap Anahtarı'!$A$2:$A$121,1)&lt;&gt;"")*ISNUMBER(FIND(UPPER(MID($D470,'Cevap Anahtarı'!$A$2:$A$121,1)),"ABCDE"))*(MID($D470,'Cevap Anahtarı'!$A$2:$A$121,1)&lt;&gt;'Cevap Anahtarı'!$C$2:$C$121)))</f>
        <v/>
      </c>
      <c r="M470" s="15">
        <f>IF($B470="","",ROUND(K470-IF(Ayarlar!$B$6&gt;0,L470/Ayarlar!$B$6,0),2))</f>
        <v/>
      </c>
      <c r="N470" s="14">
        <f>IF($B470="","",SUMPRODUCT(('Cevap Anahtarı'!$B$2:$B$121=N$2)*('Cevap Anahtarı'!$C$2:$C$121&lt;&gt;"")*(MID($D470,'Cevap Anahtarı'!$A$2:$A$121,1)='Cevap Anahtarı'!$C$2:$C$121)))</f>
        <v/>
      </c>
      <c r="O470" s="14">
        <f>IF($B470="","",SUMPRODUCT(('Cevap Anahtarı'!$B$2:$B$121=N$2)*('Cevap Anahtarı'!$C$2:$C$121&lt;&gt;"")*(MID($D470,'Cevap Anahtarı'!$A$2:$A$121,1)&lt;&gt;"")*ISNUMBER(FIND(UPPER(MID($D470,'Cevap Anahtarı'!$A$2:$A$121,1)),"ABCDE"))*(MID($D470,'Cevap Anahtarı'!$A$2:$A$121,1)&lt;&gt;'Cevap Anahtarı'!$C$2:$C$121)))</f>
        <v/>
      </c>
      <c r="P470" s="15">
        <f>IF($B470="","",ROUND(N470-IF(Ayarlar!$B$6&gt;0,O470/Ayarlar!$B$6,0),2))</f>
        <v/>
      </c>
      <c r="Q470" s="14">
        <f>IF($B470="","",SUMPRODUCT(('Cevap Anahtarı'!$B$2:$B$121=Q$2)*('Cevap Anahtarı'!$C$2:$C$121&lt;&gt;"")*(MID($D470,'Cevap Anahtarı'!$A$2:$A$121,1)='Cevap Anahtarı'!$C$2:$C$121)))</f>
        <v/>
      </c>
      <c r="R470" s="14">
        <f>IF($B470="","",SUMPRODUCT(('Cevap Anahtarı'!$B$2:$B$121=Q$2)*('Cevap Anahtarı'!$C$2:$C$121&lt;&gt;"")*(MID($D470,'Cevap Anahtarı'!$A$2:$A$121,1)&lt;&gt;"")*ISNUMBER(FIND(UPPER(MID($D470,'Cevap Anahtarı'!$A$2:$A$121,1)),"ABCDE"))*(MID($D470,'Cevap Anahtarı'!$A$2:$A$121,1)&lt;&gt;'Cevap Anahtarı'!$C$2:$C$121)))</f>
        <v/>
      </c>
      <c r="S470" s="15">
        <f>IF($B470="","",ROUND(Q470-IF(Ayarlar!$B$6&gt;0,R470/Ayarlar!$B$6,0),2))</f>
        <v/>
      </c>
      <c r="T470" s="14">
        <f>IF($B470="","",SUMPRODUCT(('Cevap Anahtarı'!$B$2:$B$121=T$2)*('Cevap Anahtarı'!$C$2:$C$121&lt;&gt;"")*(MID($D470,'Cevap Anahtarı'!$A$2:$A$121,1)='Cevap Anahtarı'!$C$2:$C$121)))</f>
        <v/>
      </c>
      <c r="U470" s="14">
        <f>IF($B470="","",SUMPRODUCT(('Cevap Anahtarı'!$B$2:$B$121=T$2)*('Cevap Anahtarı'!$C$2:$C$121&lt;&gt;"")*(MID($D470,'Cevap Anahtarı'!$A$2:$A$121,1)&lt;&gt;"")*ISNUMBER(FIND(UPPER(MID($D470,'Cevap Anahtarı'!$A$2:$A$121,1)),"ABCDE"))*(MID($D470,'Cevap Anahtarı'!$A$2:$A$121,1)&lt;&gt;'Cevap Anahtarı'!$C$2:$C$121)))</f>
        <v/>
      </c>
      <c r="V470" s="15">
        <f>IF($B470="","",ROUND(T470-IF(Ayarlar!$B$6&gt;0,U470/Ayarlar!$B$6,0),2))</f>
        <v/>
      </c>
      <c r="W470" s="15">
        <f>IF($B470="","",G470+J470+M470+P470+S470+V470)</f>
        <v/>
      </c>
      <c r="X470" s="14">
        <f>IF($B470="","",RANK(W470,$W$4:$W$503))</f>
        <v/>
      </c>
    </row>
    <row r="471">
      <c r="E471" s="14">
        <f>IF($B471="","",SUMPRODUCT(('Cevap Anahtarı'!$B$2:$B$121=E$2)*('Cevap Anahtarı'!$C$2:$C$121&lt;&gt;"")*(MID($D471,'Cevap Anahtarı'!$A$2:$A$121,1)='Cevap Anahtarı'!$C$2:$C$121)))</f>
        <v/>
      </c>
      <c r="F471" s="14">
        <f>IF($B471="","",SUMPRODUCT(('Cevap Anahtarı'!$B$2:$B$121=E$2)*('Cevap Anahtarı'!$C$2:$C$121&lt;&gt;"")*(MID($D471,'Cevap Anahtarı'!$A$2:$A$121,1)&lt;&gt;"")*ISNUMBER(FIND(UPPER(MID($D471,'Cevap Anahtarı'!$A$2:$A$121,1)),"ABCDE"))*(MID($D471,'Cevap Anahtarı'!$A$2:$A$121,1)&lt;&gt;'Cevap Anahtarı'!$C$2:$C$121)))</f>
        <v/>
      </c>
      <c r="G471" s="15">
        <f>IF($B471="","",ROUND(E471-IF(Ayarlar!$B$6&gt;0,F471/Ayarlar!$B$6,0),2))</f>
        <v/>
      </c>
      <c r="H471" s="14">
        <f>IF($B471="","",SUMPRODUCT(('Cevap Anahtarı'!$B$2:$B$121=H$2)*('Cevap Anahtarı'!$C$2:$C$121&lt;&gt;"")*(MID($D471,'Cevap Anahtarı'!$A$2:$A$121,1)='Cevap Anahtarı'!$C$2:$C$121)))</f>
        <v/>
      </c>
      <c r="I471" s="14">
        <f>IF($B471="","",SUMPRODUCT(('Cevap Anahtarı'!$B$2:$B$121=H$2)*('Cevap Anahtarı'!$C$2:$C$121&lt;&gt;"")*(MID($D471,'Cevap Anahtarı'!$A$2:$A$121,1)&lt;&gt;"")*ISNUMBER(FIND(UPPER(MID($D471,'Cevap Anahtarı'!$A$2:$A$121,1)),"ABCDE"))*(MID($D471,'Cevap Anahtarı'!$A$2:$A$121,1)&lt;&gt;'Cevap Anahtarı'!$C$2:$C$121)))</f>
        <v/>
      </c>
      <c r="J471" s="15">
        <f>IF($B471="","",ROUND(H471-IF(Ayarlar!$B$6&gt;0,I471/Ayarlar!$B$6,0),2))</f>
        <v/>
      </c>
      <c r="K471" s="14">
        <f>IF($B471="","",SUMPRODUCT(('Cevap Anahtarı'!$B$2:$B$121=K$2)*('Cevap Anahtarı'!$C$2:$C$121&lt;&gt;"")*(MID($D471,'Cevap Anahtarı'!$A$2:$A$121,1)='Cevap Anahtarı'!$C$2:$C$121)))</f>
        <v/>
      </c>
      <c r="L471" s="14">
        <f>IF($B471="","",SUMPRODUCT(('Cevap Anahtarı'!$B$2:$B$121=K$2)*('Cevap Anahtarı'!$C$2:$C$121&lt;&gt;"")*(MID($D471,'Cevap Anahtarı'!$A$2:$A$121,1)&lt;&gt;"")*ISNUMBER(FIND(UPPER(MID($D471,'Cevap Anahtarı'!$A$2:$A$121,1)),"ABCDE"))*(MID($D471,'Cevap Anahtarı'!$A$2:$A$121,1)&lt;&gt;'Cevap Anahtarı'!$C$2:$C$121)))</f>
        <v/>
      </c>
      <c r="M471" s="15">
        <f>IF($B471="","",ROUND(K471-IF(Ayarlar!$B$6&gt;0,L471/Ayarlar!$B$6,0),2))</f>
        <v/>
      </c>
      <c r="N471" s="14">
        <f>IF($B471="","",SUMPRODUCT(('Cevap Anahtarı'!$B$2:$B$121=N$2)*('Cevap Anahtarı'!$C$2:$C$121&lt;&gt;"")*(MID($D471,'Cevap Anahtarı'!$A$2:$A$121,1)='Cevap Anahtarı'!$C$2:$C$121)))</f>
        <v/>
      </c>
      <c r="O471" s="14">
        <f>IF($B471="","",SUMPRODUCT(('Cevap Anahtarı'!$B$2:$B$121=N$2)*('Cevap Anahtarı'!$C$2:$C$121&lt;&gt;"")*(MID($D471,'Cevap Anahtarı'!$A$2:$A$121,1)&lt;&gt;"")*ISNUMBER(FIND(UPPER(MID($D471,'Cevap Anahtarı'!$A$2:$A$121,1)),"ABCDE"))*(MID($D471,'Cevap Anahtarı'!$A$2:$A$121,1)&lt;&gt;'Cevap Anahtarı'!$C$2:$C$121)))</f>
        <v/>
      </c>
      <c r="P471" s="15">
        <f>IF($B471="","",ROUND(N471-IF(Ayarlar!$B$6&gt;0,O471/Ayarlar!$B$6,0),2))</f>
        <v/>
      </c>
      <c r="Q471" s="14">
        <f>IF($B471="","",SUMPRODUCT(('Cevap Anahtarı'!$B$2:$B$121=Q$2)*('Cevap Anahtarı'!$C$2:$C$121&lt;&gt;"")*(MID($D471,'Cevap Anahtarı'!$A$2:$A$121,1)='Cevap Anahtarı'!$C$2:$C$121)))</f>
        <v/>
      </c>
      <c r="R471" s="14">
        <f>IF($B471="","",SUMPRODUCT(('Cevap Anahtarı'!$B$2:$B$121=Q$2)*('Cevap Anahtarı'!$C$2:$C$121&lt;&gt;"")*(MID($D471,'Cevap Anahtarı'!$A$2:$A$121,1)&lt;&gt;"")*ISNUMBER(FIND(UPPER(MID($D471,'Cevap Anahtarı'!$A$2:$A$121,1)),"ABCDE"))*(MID($D471,'Cevap Anahtarı'!$A$2:$A$121,1)&lt;&gt;'Cevap Anahtarı'!$C$2:$C$121)))</f>
        <v/>
      </c>
      <c r="S471" s="15">
        <f>IF($B471="","",ROUND(Q471-IF(Ayarlar!$B$6&gt;0,R471/Ayarlar!$B$6,0),2))</f>
        <v/>
      </c>
      <c r="T471" s="14">
        <f>IF($B471="","",SUMPRODUCT(('Cevap Anahtarı'!$B$2:$B$121=T$2)*('Cevap Anahtarı'!$C$2:$C$121&lt;&gt;"")*(MID($D471,'Cevap Anahtarı'!$A$2:$A$121,1)='Cevap Anahtarı'!$C$2:$C$121)))</f>
        <v/>
      </c>
      <c r="U471" s="14">
        <f>IF($B471="","",SUMPRODUCT(('Cevap Anahtarı'!$B$2:$B$121=T$2)*('Cevap Anahtarı'!$C$2:$C$121&lt;&gt;"")*(MID($D471,'Cevap Anahtarı'!$A$2:$A$121,1)&lt;&gt;"")*ISNUMBER(FIND(UPPER(MID($D471,'Cevap Anahtarı'!$A$2:$A$121,1)),"ABCDE"))*(MID($D471,'Cevap Anahtarı'!$A$2:$A$121,1)&lt;&gt;'Cevap Anahtarı'!$C$2:$C$121)))</f>
        <v/>
      </c>
      <c r="V471" s="15">
        <f>IF($B471="","",ROUND(T471-IF(Ayarlar!$B$6&gt;0,U471/Ayarlar!$B$6,0),2))</f>
        <v/>
      </c>
      <c r="W471" s="15">
        <f>IF($B471="","",G471+J471+M471+P471+S471+V471)</f>
        <v/>
      </c>
      <c r="X471" s="14">
        <f>IF($B471="","",RANK(W471,$W$4:$W$503))</f>
        <v/>
      </c>
    </row>
    <row r="472">
      <c r="E472" s="14">
        <f>IF($B472="","",SUMPRODUCT(('Cevap Anahtarı'!$B$2:$B$121=E$2)*('Cevap Anahtarı'!$C$2:$C$121&lt;&gt;"")*(MID($D472,'Cevap Anahtarı'!$A$2:$A$121,1)='Cevap Anahtarı'!$C$2:$C$121)))</f>
        <v/>
      </c>
      <c r="F472" s="14">
        <f>IF($B472="","",SUMPRODUCT(('Cevap Anahtarı'!$B$2:$B$121=E$2)*('Cevap Anahtarı'!$C$2:$C$121&lt;&gt;"")*(MID($D472,'Cevap Anahtarı'!$A$2:$A$121,1)&lt;&gt;"")*ISNUMBER(FIND(UPPER(MID($D472,'Cevap Anahtarı'!$A$2:$A$121,1)),"ABCDE"))*(MID($D472,'Cevap Anahtarı'!$A$2:$A$121,1)&lt;&gt;'Cevap Anahtarı'!$C$2:$C$121)))</f>
        <v/>
      </c>
      <c r="G472" s="15">
        <f>IF($B472="","",ROUND(E472-IF(Ayarlar!$B$6&gt;0,F472/Ayarlar!$B$6,0),2))</f>
        <v/>
      </c>
      <c r="H472" s="14">
        <f>IF($B472="","",SUMPRODUCT(('Cevap Anahtarı'!$B$2:$B$121=H$2)*('Cevap Anahtarı'!$C$2:$C$121&lt;&gt;"")*(MID($D472,'Cevap Anahtarı'!$A$2:$A$121,1)='Cevap Anahtarı'!$C$2:$C$121)))</f>
        <v/>
      </c>
      <c r="I472" s="14">
        <f>IF($B472="","",SUMPRODUCT(('Cevap Anahtarı'!$B$2:$B$121=H$2)*('Cevap Anahtarı'!$C$2:$C$121&lt;&gt;"")*(MID($D472,'Cevap Anahtarı'!$A$2:$A$121,1)&lt;&gt;"")*ISNUMBER(FIND(UPPER(MID($D472,'Cevap Anahtarı'!$A$2:$A$121,1)),"ABCDE"))*(MID($D472,'Cevap Anahtarı'!$A$2:$A$121,1)&lt;&gt;'Cevap Anahtarı'!$C$2:$C$121)))</f>
        <v/>
      </c>
      <c r="J472" s="15">
        <f>IF($B472="","",ROUND(H472-IF(Ayarlar!$B$6&gt;0,I472/Ayarlar!$B$6,0),2))</f>
        <v/>
      </c>
      <c r="K472" s="14">
        <f>IF($B472="","",SUMPRODUCT(('Cevap Anahtarı'!$B$2:$B$121=K$2)*('Cevap Anahtarı'!$C$2:$C$121&lt;&gt;"")*(MID($D472,'Cevap Anahtarı'!$A$2:$A$121,1)='Cevap Anahtarı'!$C$2:$C$121)))</f>
        <v/>
      </c>
      <c r="L472" s="14">
        <f>IF($B472="","",SUMPRODUCT(('Cevap Anahtarı'!$B$2:$B$121=K$2)*('Cevap Anahtarı'!$C$2:$C$121&lt;&gt;"")*(MID($D472,'Cevap Anahtarı'!$A$2:$A$121,1)&lt;&gt;"")*ISNUMBER(FIND(UPPER(MID($D472,'Cevap Anahtarı'!$A$2:$A$121,1)),"ABCDE"))*(MID($D472,'Cevap Anahtarı'!$A$2:$A$121,1)&lt;&gt;'Cevap Anahtarı'!$C$2:$C$121)))</f>
        <v/>
      </c>
      <c r="M472" s="15">
        <f>IF($B472="","",ROUND(K472-IF(Ayarlar!$B$6&gt;0,L472/Ayarlar!$B$6,0),2))</f>
        <v/>
      </c>
      <c r="N472" s="14">
        <f>IF($B472="","",SUMPRODUCT(('Cevap Anahtarı'!$B$2:$B$121=N$2)*('Cevap Anahtarı'!$C$2:$C$121&lt;&gt;"")*(MID($D472,'Cevap Anahtarı'!$A$2:$A$121,1)='Cevap Anahtarı'!$C$2:$C$121)))</f>
        <v/>
      </c>
      <c r="O472" s="14">
        <f>IF($B472="","",SUMPRODUCT(('Cevap Anahtarı'!$B$2:$B$121=N$2)*('Cevap Anahtarı'!$C$2:$C$121&lt;&gt;"")*(MID($D472,'Cevap Anahtarı'!$A$2:$A$121,1)&lt;&gt;"")*ISNUMBER(FIND(UPPER(MID($D472,'Cevap Anahtarı'!$A$2:$A$121,1)),"ABCDE"))*(MID($D472,'Cevap Anahtarı'!$A$2:$A$121,1)&lt;&gt;'Cevap Anahtarı'!$C$2:$C$121)))</f>
        <v/>
      </c>
      <c r="P472" s="15">
        <f>IF($B472="","",ROUND(N472-IF(Ayarlar!$B$6&gt;0,O472/Ayarlar!$B$6,0),2))</f>
        <v/>
      </c>
      <c r="Q472" s="14">
        <f>IF($B472="","",SUMPRODUCT(('Cevap Anahtarı'!$B$2:$B$121=Q$2)*('Cevap Anahtarı'!$C$2:$C$121&lt;&gt;"")*(MID($D472,'Cevap Anahtarı'!$A$2:$A$121,1)='Cevap Anahtarı'!$C$2:$C$121)))</f>
        <v/>
      </c>
      <c r="R472" s="14">
        <f>IF($B472="","",SUMPRODUCT(('Cevap Anahtarı'!$B$2:$B$121=Q$2)*('Cevap Anahtarı'!$C$2:$C$121&lt;&gt;"")*(MID($D472,'Cevap Anahtarı'!$A$2:$A$121,1)&lt;&gt;"")*ISNUMBER(FIND(UPPER(MID($D472,'Cevap Anahtarı'!$A$2:$A$121,1)),"ABCDE"))*(MID($D472,'Cevap Anahtarı'!$A$2:$A$121,1)&lt;&gt;'Cevap Anahtarı'!$C$2:$C$121)))</f>
        <v/>
      </c>
      <c r="S472" s="15">
        <f>IF($B472="","",ROUND(Q472-IF(Ayarlar!$B$6&gt;0,R472/Ayarlar!$B$6,0),2))</f>
        <v/>
      </c>
      <c r="T472" s="14">
        <f>IF($B472="","",SUMPRODUCT(('Cevap Anahtarı'!$B$2:$B$121=T$2)*('Cevap Anahtarı'!$C$2:$C$121&lt;&gt;"")*(MID($D472,'Cevap Anahtarı'!$A$2:$A$121,1)='Cevap Anahtarı'!$C$2:$C$121)))</f>
        <v/>
      </c>
      <c r="U472" s="14">
        <f>IF($B472="","",SUMPRODUCT(('Cevap Anahtarı'!$B$2:$B$121=T$2)*('Cevap Anahtarı'!$C$2:$C$121&lt;&gt;"")*(MID($D472,'Cevap Anahtarı'!$A$2:$A$121,1)&lt;&gt;"")*ISNUMBER(FIND(UPPER(MID($D472,'Cevap Anahtarı'!$A$2:$A$121,1)),"ABCDE"))*(MID($D472,'Cevap Anahtarı'!$A$2:$A$121,1)&lt;&gt;'Cevap Anahtarı'!$C$2:$C$121)))</f>
        <v/>
      </c>
      <c r="V472" s="15">
        <f>IF($B472="","",ROUND(T472-IF(Ayarlar!$B$6&gt;0,U472/Ayarlar!$B$6,0),2))</f>
        <v/>
      </c>
      <c r="W472" s="15">
        <f>IF($B472="","",G472+J472+M472+P472+S472+V472)</f>
        <v/>
      </c>
      <c r="X472" s="14">
        <f>IF($B472="","",RANK(W472,$W$4:$W$503))</f>
        <v/>
      </c>
    </row>
    <row r="473">
      <c r="E473" s="14">
        <f>IF($B473="","",SUMPRODUCT(('Cevap Anahtarı'!$B$2:$B$121=E$2)*('Cevap Anahtarı'!$C$2:$C$121&lt;&gt;"")*(MID($D473,'Cevap Anahtarı'!$A$2:$A$121,1)='Cevap Anahtarı'!$C$2:$C$121)))</f>
        <v/>
      </c>
      <c r="F473" s="14">
        <f>IF($B473="","",SUMPRODUCT(('Cevap Anahtarı'!$B$2:$B$121=E$2)*('Cevap Anahtarı'!$C$2:$C$121&lt;&gt;"")*(MID($D473,'Cevap Anahtarı'!$A$2:$A$121,1)&lt;&gt;"")*ISNUMBER(FIND(UPPER(MID($D473,'Cevap Anahtarı'!$A$2:$A$121,1)),"ABCDE"))*(MID($D473,'Cevap Anahtarı'!$A$2:$A$121,1)&lt;&gt;'Cevap Anahtarı'!$C$2:$C$121)))</f>
        <v/>
      </c>
      <c r="G473" s="15">
        <f>IF($B473="","",ROUND(E473-IF(Ayarlar!$B$6&gt;0,F473/Ayarlar!$B$6,0),2))</f>
        <v/>
      </c>
      <c r="H473" s="14">
        <f>IF($B473="","",SUMPRODUCT(('Cevap Anahtarı'!$B$2:$B$121=H$2)*('Cevap Anahtarı'!$C$2:$C$121&lt;&gt;"")*(MID($D473,'Cevap Anahtarı'!$A$2:$A$121,1)='Cevap Anahtarı'!$C$2:$C$121)))</f>
        <v/>
      </c>
      <c r="I473" s="14">
        <f>IF($B473="","",SUMPRODUCT(('Cevap Anahtarı'!$B$2:$B$121=H$2)*('Cevap Anahtarı'!$C$2:$C$121&lt;&gt;"")*(MID($D473,'Cevap Anahtarı'!$A$2:$A$121,1)&lt;&gt;"")*ISNUMBER(FIND(UPPER(MID($D473,'Cevap Anahtarı'!$A$2:$A$121,1)),"ABCDE"))*(MID($D473,'Cevap Anahtarı'!$A$2:$A$121,1)&lt;&gt;'Cevap Anahtarı'!$C$2:$C$121)))</f>
        <v/>
      </c>
      <c r="J473" s="15">
        <f>IF($B473="","",ROUND(H473-IF(Ayarlar!$B$6&gt;0,I473/Ayarlar!$B$6,0),2))</f>
        <v/>
      </c>
      <c r="K473" s="14">
        <f>IF($B473="","",SUMPRODUCT(('Cevap Anahtarı'!$B$2:$B$121=K$2)*('Cevap Anahtarı'!$C$2:$C$121&lt;&gt;"")*(MID($D473,'Cevap Anahtarı'!$A$2:$A$121,1)='Cevap Anahtarı'!$C$2:$C$121)))</f>
        <v/>
      </c>
      <c r="L473" s="14">
        <f>IF($B473="","",SUMPRODUCT(('Cevap Anahtarı'!$B$2:$B$121=K$2)*('Cevap Anahtarı'!$C$2:$C$121&lt;&gt;"")*(MID($D473,'Cevap Anahtarı'!$A$2:$A$121,1)&lt;&gt;"")*ISNUMBER(FIND(UPPER(MID($D473,'Cevap Anahtarı'!$A$2:$A$121,1)),"ABCDE"))*(MID($D473,'Cevap Anahtarı'!$A$2:$A$121,1)&lt;&gt;'Cevap Anahtarı'!$C$2:$C$121)))</f>
        <v/>
      </c>
      <c r="M473" s="15">
        <f>IF($B473="","",ROUND(K473-IF(Ayarlar!$B$6&gt;0,L473/Ayarlar!$B$6,0),2))</f>
        <v/>
      </c>
      <c r="N473" s="14">
        <f>IF($B473="","",SUMPRODUCT(('Cevap Anahtarı'!$B$2:$B$121=N$2)*('Cevap Anahtarı'!$C$2:$C$121&lt;&gt;"")*(MID($D473,'Cevap Anahtarı'!$A$2:$A$121,1)='Cevap Anahtarı'!$C$2:$C$121)))</f>
        <v/>
      </c>
      <c r="O473" s="14">
        <f>IF($B473="","",SUMPRODUCT(('Cevap Anahtarı'!$B$2:$B$121=N$2)*('Cevap Anahtarı'!$C$2:$C$121&lt;&gt;"")*(MID($D473,'Cevap Anahtarı'!$A$2:$A$121,1)&lt;&gt;"")*ISNUMBER(FIND(UPPER(MID($D473,'Cevap Anahtarı'!$A$2:$A$121,1)),"ABCDE"))*(MID($D473,'Cevap Anahtarı'!$A$2:$A$121,1)&lt;&gt;'Cevap Anahtarı'!$C$2:$C$121)))</f>
        <v/>
      </c>
      <c r="P473" s="15">
        <f>IF($B473="","",ROUND(N473-IF(Ayarlar!$B$6&gt;0,O473/Ayarlar!$B$6,0),2))</f>
        <v/>
      </c>
      <c r="Q473" s="14">
        <f>IF($B473="","",SUMPRODUCT(('Cevap Anahtarı'!$B$2:$B$121=Q$2)*('Cevap Anahtarı'!$C$2:$C$121&lt;&gt;"")*(MID($D473,'Cevap Anahtarı'!$A$2:$A$121,1)='Cevap Anahtarı'!$C$2:$C$121)))</f>
        <v/>
      </c>
      <c r="R473" s="14">
        <f>IF($B473="","",SUMPRODUCT(('Cevap Anahtarı'!$B$2:$B$121=Q$2)*('Cevap Anahtarı'!$C$2:$C$121&lt;&gt;"")*(MID($D473,'Cevap Anahtarı'!$A$2:$A$121,1)&lt;&gt;"")*ISNUMBER(FIND(UPPER(MID($D473,'Cevap Anahtarı'!$A$2:$A$121,1)),"ABCDE"))*(MID($D473,'Cevap Anahtarı'!$A$2:$A$121,1)&lt;&gt;'Cevap Anahtarı'!$C$2:$C$121)))</f>
        <v/>
      </c>
      <c r="S473" s="15">
        <f>IF($B473="","",ROUND(Q473-IF(Ayarlar!$B$6&gt;0,R473/Ayarlar!$B$6,0),2))</f>
        <v/>
      </c>
      <c r="T473" s="14">
        <f>IF($B473="","",SUMPRODUCT(('Cevap Anahtarı'!$B$2:$B$121=T$2)*('Cevap Anahtarı'!$C$2:$C$121&lt;&gt;"")*(MID($D473,'Cevap Anahtarı'!$A$2:$A$121,1)='Cevap Anahtarı'!$C$2:$C$121)))</f>
        <v/>
      </c>
      <c r="U473" s="14">
        <f>IF($B473="","",SUMPRODUCT(('Cevap Anahtarı'!$B$2:$B$121=T$2)*('Cevap Anahtarı'!$C$2:$C$121&lt;&gt;"")*(MID($D473,'Cevap Anahtarı'!$A$2:$A$121,1)&lt;&gt;"")*ISNUMBER(FIND(UPPER(MID($D473,'Cevap Anahtarı'!$A$2:$A$121,1)),"ABCDE"))*(MID($D473,'Cevap Anahtarı'!$A$2:$A$121,1)&lt;&gt;'Cevap Anahtarı'!$C$2:$C$121)))</f>
        <v/>
      </c>
      <c r="V473" s="15">
        <f>IF($B473="","",ROUND(T473-IF(Ayarlar!$B$6&gt;0,U473/Ayarlar!$B$6,0),2))</f>
        <v/>
      </c>
      <c r="W473" s="15">
        <f>IF($B473="","",G473+J473+M473+P473+S473+V473)</f>
        <v/>
      </c>
      <c r="X473" s="14">
        <f>IF($B473="","",RANK(W473,$W$4:$W$503))</f>
        <v/>
      </c>
    </row>
    <row r="474">
      <c r="E474" s="14">
        <f>IF($B474="","",SUMPRODUCT(('Cevap Anahtarı'!$B$2:$B$121=E$2)*('Cevap Anahtarı'!$C$2:$C$121&lt;&gt;"")*(MID($D474,'Cevap Anahtarı'!$A$2:$A$121,1)='Cevap Anahtarı'!$C$2:$C$121)))</f>
        <v/>
      </c>
      <c r="F474" s="14">
        <f>IF($B474="","",SUMPRODUCT(('Cevap Anahtarı'!$B$2:$B$121=E$2)*('Cevap Anahtarı'!$C$2:$C$121&lt;&gt;"")*(MID($D474,'Cevap Anahtarı'!$A$2:$A$121,1)&lt;&gt;"")*ISNUMBER(FIND(UPPER(MID($D474,'Cevap Anahtarı'!$A$2:$A$121,1)),"ABCDE"))*(MID($D474,'Cevap Anahtarı'!$A$2:$A$121,1)&lt;&gt;'Cevap Anahtarı'!$C$2:$C$121)))</f>
        <v/>
      </c>
      <c r="G474" s="15">
        <f>IF($B474="","",ROUND(E474-IF(Ayarlar!$B$6&gt;0,F474/Ayarlar!$B$6,0),2))</f>
        <v/>
      </c>
      <c r="H474" s="14">
        <f>IF($B474="","",SUMPRODUCT(('Cevap Anahtarı'!$B$2:$B$121=H$2)*('Cevap Anahtarı'!$C$2:$C$121&lt;&gt;"")*(MID($D474,'Cevap Anahtarı'!$A$2:$A$121,1)='Cevap Anahtarı'!$C$2:$C$121)))</f>
        <v/>
      </c>
      <c r="I474" s="14">
        <f>IF($B474="","",SUMPRODUCT(('Cevap Anahtarı'!$B$2:$B$121=H$2)*('Cevap Anahtarı'!$C$2:$C$121&lt;&gt;"")*(MID($D474,'Cevap Anahtarı'!$A$2:$A$121,1)&lt;&gt;"")*ISNUMBER(FIND(UPPER(MID($D474,'Cevap Anahtarı'!$A$2:$A$121,1)),"ABCDE"))*(MID($D474,'Cevap Anahtarı'!$A$2:$A$121,1)&lt;&gt;'Cevap Anahtarı'!$C$2:$C$121)))</f>
        <v/>
      </c>
      <c r="J474" s="15">
        <f>IF($B474="","",ROUND(H474-IF(Ayarlar!$B$6&gt;0,I474/Ayarlar!$B$6,0),2))</f>
        <v/>
      </c>
      <c r="K474" s="14">
        <f>IF($B474="","",SUMPRODUCT(('Cevap Anahtarı'!$B$2:$B$121=K$2)*('Cevap Anahtarı'!$C$2:$C$121&lt;&gt;"")*(MID($D474,'Cevap Anahtarı'!$A$2:$A$121,1)='Cevap Anahtarı'!$C$2:$C$121)))</f>
        <v/>
      </c>
      <c r="L474" s="14">
        <f>IF($B474="","",SUMPRODUCT(('Cevap Anahtarı'!$B$2:$B$121=K$2)*('Cevap Anahtarı'!$C$2:$C$121&lt;&gt;"")*(MID($D474,'Cevap Anahtarı'!$A$2:$A$121,1)&lt;&gt;"")*ISNUMBER(FIND(UPPER(MID($D474,'Cevap Anahtarı'!$A$2:$A$121,1)),"ABCDE"))*(MID($D474,'Cevap Anahtarı'!$A$2:$A$121,1)&lt;&gt;'Cevap Anahtarı'!$C$2:$C$121)))</f>
        <v/>
      </c>
      <c r="M474" s="15">
        <f>IF($B474="","",ROUND(K474-IF(Ayarlar!$B$6&gt;0,L474/Ayarlar!$B$6,0),2))</f>
        <v/>
      </c>
      <c r="N474" s="14">
        <f>IF($B474="","",SUMPRODUCT(('Cevap Anahtarı'!$B$2:$B$121=N$2)*('Cevap Anahtarı'!$C$2:$C$121&lt;&gt;"")*(MID($D474,'Cevap Anahtarı'!$A$2:$A$121,1)='Cevap Anahtarı'!$C$2:$C$121)))</f>
        <v/>
      </c>
      <c r="O474" s="14">
        <f>IF($B474="","",SUMPRODUCT(('Cevap Anahtarı'!$B$2:$B$121=N$2)*('Cevap Anahtarı'!$C$2:$C$121&lt;&gt;"")*(MID($D474,'Cevap Anahtarı'!$A$2:$A$121,1)&lt;&gt;"")*ISNUMBER(FIND(UPPER(MID($D474,'Cevap Anahtarı'!$A$2:$A$121,1)),"ABCDE"))*(MID($D474,'Cevap Anahtarı'!$A$2:$A$121,1)&lt;&gt;'Cevap Anahtarı'!$C$2:$C$121)))</f>
        <v/>
      </c>
      <c r="P474" s="15">
        <f>IF($B474="","",ROUND(N474-IF(Ayarlar!$B$6&gt;0,O474/Ayarlar!$B$6,0),2))</f>
        <v/>
      </c>
      <c r="Q474" s="14">
        <f>IF($B474="","",SUMPRODUCT(('Cevap Anahtarı'!$B$2:$B$121=Q$2)*('Cevap Anahtarı'!$C$2:$C$121&lt;&gt;"")*(MID($D474,'Cevap Anahtarı'!$A$2:$A$121,1)='Cevap Anahtarı'!$C$2:$C$121)))</f>
        <v/>
      </c>
      <c r="R474" s="14">
        <f>IF($B474="","",SUMPRODUCT(('Cevap Anahtarı'!$B$2:$B$121=Q$2)*('Cevap Anahtarı'!$C$2:$C$121&lt;&gt;"")*(MID($D474,'Cevap Anahtarı'!$A$2:$A$121,1)&lt;&gt;"")*ISNUMBER(FIND(UPPER(MID($D474,'Cevap Anahtarı'!$A$2:$A$121,1)),"ABCDE"))*(MID($D474,'Cevap Anahtarı'!$A$2:$A$121,1)&lt;&gt;'Cevap Anahtarı'!$C$2:$C$121)))</f>
        <v/>
      </c>
      <c r="S474" s="15">
        <f>IF($B474="","",ROUND(Q474-IF(Ayarlar!$B$6&gt;0,R474/Ayarlar!$B$6,0),2))</f>
        <v/>
      </c>
      <c r="T474" s="14">
        <f>IF($B474="","",SUMPRODUCT(('Cevap Anahtarı'!$B$2:$B$121=T$2)*('Cevap Anahtarı'!$C$2:$C$121&lt;&gt;"")*(MID($D474,'Cevap Anahtarı'!$A$2:$A$121,1)='Cevap Anahtarı'!$C$2:$C$121)))</f>
        <v/>
      </c>
      <c r="U474" s="14">
        <f>IF($B474="","",SUMPRODUCT(('Cevap Anahtarı'!$B$2:$B$121=T$2)*('Cevap Anahtarı'!$C$2:$C$121&lt;&gt;"")*(MID($D474,'Cevap Anahtarı'!$A$2:$A$121,1)&lt;&gt;"")*ISNUMBER(FIND(UPPER(MID($D474,'Cevap Anahtarı'!$A$2:$A$121,1)),"ABCDE"))*(MID($D474,'Cevap Anahtarı'!$A$2:$A$121,1)&lt;&gt;'Cevap Anahtarı'!$C$2:$C$121)))</f>
        <v/>
      </c>
      <c r="V474" s="15">
        <f>IF($B474="","",ROUND(T474-IF(Ayarlar!$B$6&gt;0,U474/Ayarlar!$B$6,0),2))</f>
        <v/>
      </c>
      <c r="W474" s="15">
        <f>IF($B474="","",G474+J474+M474+P474+S474+V474)</f>
        <v/>
      </c>
      <c r="X474" s="14">
        <f>IF($B474="","",RANK(W474,$W$4:$W$503))</f>
        <v/>
      </c>
    </row>
    <row r="475">
      <c r="E475" s="14">
        <f>IF($B475="","",SUMPRODUCT(('Cevap Anahtarı'!$B$2:$B$121=E$2)*('Cevap Anahtarı'!$C$2:$C$121&lt;&gt;"")*(MID($D475,'Cevap Anahtarı'!$A$2:$A$121,1)='Cevap Anahtarı'!$C$2:$C$121)))</f>
        <v/>
      </c>
      <c r="F475" s="14">
        <f>IF($B475="","",SUMPRODUCT(('Cevap Anahtarı'!$B$2:$B$121=E$2)*('Cevap Anahtarı'!$C$2:$C$121&lt;&gt;"")*(MID($D475,'Cevap Anahtarı'!$A$2:$A$121,1)&lt;&gt;"")*ISNUMBER(FIND(UPPER(MID($D475,'Cevap Anahtarı'!$A$2:$A$121,1)),"ABCDE"))*(MID($D475,'Cevap Anahtarı'!$A$2:$A$121,1)&lt;&gt;'Cevap Anahtarı'!$C$2:$C$121)))</f>
        <v/>
      </c>
      <c r="G475" s="15">
        <f>IF($B475="","",ROUND(E475-IF(Ayarlar!$B$6&gt;0,F475/Ayarlar!$B$6,0),2))</f>
        <v/>
      </c>
      <c r="H475" s="14">
        <f>IF($B475="","",SUMPRODUCT(('Cevap Anahtarı'!$B$2:$B$121=H$2)*('Cevap Anahtarı'!$C$2:$C$121&lt;&gt;"")*(MID($D475,'Cevap Anahtarı'!$A$2:$A$121,1)='Cevap Anahtarı'!$C$2:$C$121)))</f>
        <v/>
      </c>
      <c r="I475" s="14">
        <f>IF($B475="","",SUMPRODUCT(('Cevap Anahtarı'!$B$2:$B$121=H$2)*('Cevap Anahtarı'!$C$2:$C$121&lt;&gt;"")*(MID($D475,'Cevap Anahtarı'!$A$2:$A$121,1)&lt;&gt;"")*ISNUMBER(FIND(UPPER(MID($D475,'Cevap Anahtarı'!$A$2:$A$121,1)),"ABCDE"))*(MID($D475,'Cevap Anahtarı'!$A$2:$A$121,1)&lt;&gt;'Cevap Anahtarı'!$C$2:$C$121)))</f>
        <v/>
      </c>
      <c r="J475" s="15">
        <f>IF($B475="","",ROUND(H475-IF(Ayarlar!$B$6&gt;0,I475/Ayarlar!$B$6,0),2))</f>
        <v/>
      </c>
      <c r="K475" s="14">
        <f>IF($B475="","",SUMPRODUCT(('Cevap Anahtarı'!$B$2:$B$121=K$2)*('Cevap Anahtarı'!$C$2:$C$121&lt;&gt;"")*(MID($D475,'Cevap Anahtarı'!$A$2:$A$121,1)='Cevap Anahtarı'!$C$2:$C$121)))</f>
        <v/>
      </c>
      <c r="L475" s="14">
        <f>IF($B475="","",SUMPRODUCT(('Cevap Anahtarı'!$B$2:$B$121=K$2)*('Cevap Anahtarı'!$C$2:$C$121&lt;&gt;"")*(MID($D475,'Cevap Anahtarı'!$A$2:$A$121,1)&lt;&gt;"")*ISNUMBER(FIND(UPPER(MID($D475,'Cevap Anahtarı'!$A$2:$A$121,1)),"ABCDE"))*(MID($D475,'Cevap Anahtarı'!$A$2:$A$121,1)&lt;&gt;'Cevap Anahtarı'!$C$2:$C$121)))</f>
        <v/>
      </c>
      <c r="M475" s="15">
        <f>IF($B475="","",ROUND(K475-IF(Ayarlar!$B$6&gt;0,L475/Ayarlar!$B$6,0),2))</f>
        <v/>
      </c>
      <c r="N475" s="14">
        <f>IF($B475="","",SUMPRODUCT(('Cevap Anahtarı'!$B$2:$B$121=N$2)*('Cevap Anahtarı'!$C$2:$C$121&lt;&gt;"")*(MID($D475,'Cevap Anahtarı'!$A$2:$A$121,1)='Cevap Anahtarı'!$C$2:$C$121)))</f>
        <v/>
      </c>
      <c r="O475" s="14">
        <f>IF($B475="","",SUMPRODUCT(('Cevap Anahtarı'!$B$2:$B$121=N$2)*('Cevap Anahtarı'!$C$2:$C$121&lt;&gt;"")*(MID($D475,'Cevap Anahtarı'!$A$2:$A$121,1)&lt;&gt;"")*ISNUMBER(FIND(UPPER(MID($D475,'Cevap Anahtarı'!$A$2:$A$121,1)),"ABCDE"))*(MID($D475,'Cevap Anahtarı'!$A$2:$A$121,1)&lt;&gt;'Cevap Anahtarı'!$C$2:$C$121)))</f>
        <v/>
      </c>
      <c r="P475" s="15">
        <f>IF($B475="","",ROUND(N475-IF(Ayarlar!$B$6&gt;0,O475/Ayarlar!$B$6,0),2))</f>
        <v/>
      </c>
      <c r="Q475" s="14">
        <f>IF($B475="","",SUMPRODUCT(('Cevap Anahtarı'!$B$2:$B$121=Q$2)*('Cevap Anahtarı'!$C$2:$C$121&lt;&gt;"")*(MID($D475,'Cevap Anahtarı'!$A$2:$A$121,1)='Cevap Anahtarı'!$C$2:$C$121)))</f>
        <v/>
      </c>
      <c r="R475" s="14">
        <f>IF($B475="","",SUMPRODUCT(('Cevap Anahtarı'!$B$2:$B$121=Q$2)*('Cevap Anahtarı'!$C$2:$C$121&lt;&gt;"")*(MID($D475,'Cevap Anahtarı'!$A$2:$A$121,1)&lt;&gt;"")*ISNUMBER(FIND(UPPER(MID($D475,'Cevap Anahtarı'!$A$2:$A$121,1)),"ABCDE"))*(MID($D475,'Cevap Anahtarı'!$A$2:$A$121,1)&lt;&gt;'Cevap Anahtarı'!$C$2:$C$121)))</f>
        <v/>
      </c>
      <c r="S475" s="15">
        <f>IF($B475="","",ROUND(Q475-IF(Ayarlar!$B$6&gt;0,R475/Ayarlar!$B$6,0),2))</f>
        <v/>
      </c>
      <c r="T475" s="14">
        <f>IF($B475="","",SUMPRODUCT(('Cevap Anahtarı'!$B$2:$B$121=T$2)*('Cevap Anahtarı'!$C$2:$C$121&lt;&gt;"")*(MID($D475,'Cevap Anahtarı'!$A$2:$A$121,1)='Cevap Anahtarı'!$C$2:$C$121)))</f>
        <v/>
      </c>
      <c r="U475" s="14">
        <f>IF($B475="","",SUMPRODUCT(('Cevap Anahtarı'!$B$2:$B$121=T$2)*('Cevap Anahtarı'!$C$2:$C$121&lt;&gt;"")*(MID($D475,'Cevap Anahtarı'!$A$2:$A$121,1)&lt;&gt;"")*ISNUMBER(FIND(UPPER(MID($D475,'Cevap Anahtarı'!$A$2:$A$121,1)),"ABCDE"))*(MID($D475,'Cevap Anahtarı'!$A$2:$A$121,1)&lt;&gt;'Cevap Anahtarı'!$C$2:$C$121)))</f>
        <v/>
      </c>
      <c r="V475" s="15">
        <f>IF($B475="","",ROUND(T475-IF(Ayarlar!$B$6&gt;0,U475/Ayarlar!$B$6,0),2))</f>
        <v/>
      </c>
      <c r="W475" s="15">
        <f>IF($B475="","",G475+J475+M475+P475+S475+V475)</f>
        <v/>
      </c>
      <c r="X475" s="14">
        <f>IF($B475="","",RANK(W475,$W$4:$W$503))</f>
        <v/>
      </c>
    </row>
    <row r="476">
      <c r="E476" s="14">
        <f>IF($B476="","",SUMPRODUCT(('Cevap Anahtarı'!$B$2:$B$121=E$2)*('Cevap Anahtarı'!$C$2:$C$121&lt;&gt;"")*(MID($D476,'Cevap Anahtarı'!$A$2:$A$121,1)='Cevap Anahtarı'!$C$2:$C$121)))</f>
        <v/>
      </c>
      <c r="F476" s="14">
        <f>IF($B476="","",SUMPRODUCT(('Cevap Anahtarı'!$B$2:$B$121=E$2)*('Cevap Anahtarı'!$C$2:$C$121&lt;&gt;"")*(MID($D476,'Cevap Anahtarı'!$A$2:$A$121,1)&lt;&gt;"")*ISNUMBER(FIND(UPPER(MID($D476,'Cevap Anahtarı'!$A$2:$A$121,1)),"ABCDE"))*(MID($D476,'Cevap Anahtarı'!$A$2:$A$121,1)&lt;&gt;'Cevap Anahtarı'!$C$2:$C$121)))</f>
        <v/>
      </c>
      <c r="G476" s="15">
        <f>IF($B476="","",ROUND(E476-IF(Ayarlar!$B$6&gt;0,F476/Ayarlar!$B$6,0),2))</f>
        <v/>
      </c>
      <c r="H476" s="14">
        <f>IF($B476="","",SUMPRODUCT(('Cevap Anahtarı'!$B$2:$B$121=H$2)*('Cevap Anahtarı'!$C$2:$C$121&lt;&gt;"")*(MID($D476,'Cevap Anahtarı'!$A$2:$A$121,1)='Cevap Anahtarı'!$C$2:$C$121)))</f>
        <v/>
      </c>
      <c r="I476" s="14">
        <f>IF($B476="","",SUMPRODUCT(('Cevap Anahtarı'!$B$2:$B$121=H$2)*('Cevap Anahtarı'!$C$2:$C$121&lt;&gt;"")*(MID($D476,'Cevap Anahtarı'!$A$2:$A$121,1)&lt;&gt;"")*ISNUMBER(FIND(UPPER(MID($D476,'Cevap Anahtarı'!$A$2:$A$121,1)),"ABCDE"))*(MID($D476,'Cevap Anahtarı'!$A$2:$A$121,1)&lt;&gt;'Cevap Anahtarı'!$C$2:$C$121)))</f>
        <v/>
      </c>
      <c r="J476" s="15">
        <f>IF($B476="","",ROUND(H476-IF(Ayarlar!$B$6&gt;0,I476/Ayarlar!$B$6,0),2))</f>
        <v/>
      </c>
      <c r="K476" s="14">
        <f>IF($B476="","",SUMPRODUCT(('Cevap Anahtarı'!$B$2:$B$121=K$2)*('Cevap Anahtarı'!$C$2:$C$121&lt;&gt;"")*(MID($D476,'Cevap Anahtarı'!$A$2:$A$121,1)='Cevap Anahtarı'!$C$2:$C$121)))</f>
        <v/>
      </c>
      <c r="L476" s="14">
        <f>IF($B476="","",SUMPRODUCT(('Cevap Anahtarı'!$B$2:$B$121=K$2)*('Cevap Anahtarı'!$C$2:$C$121&lt;&gt;"")*(MID($D476,'Cevap Anahtarı'!$A$2:$A$121,1)&lt;&gt;"")*ISNUMBER(FIND(UPPER(MID($D476,'Cevap Anahtarı'!$A$2:$A$121,1)),"ABCDE"))*(MID($D476,'Cevap Anahtarı'!$A$2:$A$121,1)&lt;&gt;'Cevap Anahtarı'!$C$2:$C$121)))</f>
        <v/>
      </c>
      <c r="M476" s="15">
        <f>IF($B476="","",ROUND(K476-IF(Ayarlar!$B$6&gt;0,L476/Ayarlar!$B$6,0),2))</f>
        <v/>
      </c>
      <c r="N476" s="14">
        <f>IF($B476="","",SUMPRODUCT(('Cevap Anahtarı'!$B$2:$B$121=N$2)*('Cevap Anahtarı'!$C$2:$C$121&lt;&gt;"")*(MID($D476,'Cevap Anahtarı'!$A$2:$A$121,1)='Cevap Anahtarı'!$C$2:$C$121)))</f>
        <v/>
      </c>
      <c r="O476" s="14">
        <f>IF($B476="","",SUMPRODUCT(('Cevap Anahtarı'!$B$2:$B$121=N$2)*('Cevap Anahtarı'!$C$2:$C$121&lt;&gt;"")*(MID($D476,'Cevap Anahtarı'!$A$2:$A$121,1)&lt;&gt;"")*ISNUMBER(FIND(UPPER(MID($D476,'Cevap Anahtarı'!$A$2:$A$121,1)),"ABCDE"))*(MID($D476,'Cevap Anahtarı'!$A$2:$A$121,1)&lt;&gt;'Cevap Anahtarı'!$C$2:$C$121)))</f>
        <v/>
      </c>
      <c r="P476" s="15">
        <f>IF($B476="","",ROUND(N476-IF(Ayarlar!$B$6&gt;0,O476/Ayarlar!$B$6,0),2))</f>
        <v/>
      </c>
      <c r="Q476" s="14">
        <f>IF($B476="","",SUMPRODUCT(('Cevap Anahtarı'!$B$2:$B$121=Q$2)*('Cevap Anahtarı'!$C$2:$C$121&lt;&gt;"")*(MID($D476,'Cevap Anahtarı'!$A$2:$A$121,1)='Cevap Anahtarı'!$C$2:$C$121)))</f>
        <v/>
      </c>
      <c r="R476" s="14">
        <f>IF($B476="","",SUMPRODUCT(('Cevap Anahtarı'!$B$2:$B$121=Q$2)*('Cevap Anahtarı'!$C$2:$C$121&lt;&gt;"")*(MID($D476,'Cevap Anahtarı'!$A$2:$A$121,1)&lt;&gt;"")*ISNUMBER(FIND(UPPER(MID($D476,'Cevap Anahtarı'!$A$2:$A$121,1)),"ABCDE"))*(MID($D476,'Cevap Anahtarı'!$A$2:$A$121,1)&lt;&gt;'Cevap Anahtarı'!$C$2:$C$121)))</f>
        <v/>
      </c>
      <c r="S476" s="15">
        <f>IF($B476="","",ROUND(Q476-IF(Ayarlar!$B$6&gt;0,R476/Ayarlar!$B$6,0),2))</f>
        <v/>
      </c>
      <c r="T476" s="14">
        <f>IF($B476="","",SUMPRODUCT(('Cevap Anahtarı'!$B$2:$B$121=T$2)*('Cevap Anahtarı'!$C$2:$C$121&lt;&gt;"")*(MID($D476,'Cevap Anahtarı'!$A$2:$A$121,1)='Cevap Anahtarı'!$C$2:$C$121)))</f>
        <v/>
      </c>
      <c r="U476" s="14">
        <f>IF($B476="","",SUMPRODUCT(('Cevap Anahtarı'!$B$2:$B$121=T$2)*('Cevap Anahtarı'!$C$2:$C$121&lt;&gt;"")*(MID($D476,'Cevap Anahtarı'!$A$2:$A$121,1)&lt;&gt;"")*ISNUMBER(FIND(UPPER(MID($D476,'Cevap Anahtarı'!$A$2:$A$121,1)),"ABCDE"))*(MID($D476,'Cevap Anahtarı'!$A$2:$A$121,1)&lt;&gt;'Cevap Anahtarı'!$C$2:$C$121)))</f>
        <v/>
      </c>
      <c r="V476" s="15">
        <f>IF($B476="","",ROUND(T476-IF(Ayarlar!$B$6&gt;0,U476/Ayarlar!$B$6,0),2))</f>
        <v/>
      </c>
      <c r="W476" s="15">
        <f>IF($B476="","",G476+J476+M476+P476+S476+V476)</f>
        <v/>
      </c>
      <c r="X476" s="14">
        <f>IF($B476="","",RANK(W476,$W$4:$W$503))</f>
        <v/>
      </c>
    </row>
    <row r="477">
      <c r="E477" s="14">
        <f>IF($B477="","",SUMPRODUCT(('Cevap Anahtarı'!$B$2:$B$121=E$2)*('Cevap Anahtarı'!$C$2:$C$121&lt;&gt;"")*(MID($D477,'Cevap Anahtarı'!$A$2:$A$121,1)='Cevap Anahtarı'!$C$2:$C$121)))</f>
        <v/>
      </c>
      <c r="F477" s="14">
        <f>IF($B477="","",SUMPRODUCT(('Cevap Anahtarı'!$B$2:$B$121=E$2)*('Cevap Anahtarı'!$C$2:$C$121&lt;&gt;"")*(MID($D477,'Cevap Anahtarı'!$A$2:$A$121,1)&lt;&gt;"")*ISNUMBER(FIND(UPPER(MID($D477,'Cevap Anahtarı'!$A$2:$A$121,1)),"ABCDE"))*(MID($D477,'Cevap Anahtarı'!$A$2:$A$121,1)&lt;&gt;'Cevap Anahtarı'!$C$2:$C$121)))</f>
        <v/>
      </c>
      <c r="G477" s="15">
        <f>IF($B477="","",ROUND(E477-IF(Ayarlar!$B$6&gt;0,F477/Ayarlar!$B$6,0),2))</f>
        <v/>
      </c>
      <c r="H477" s="14">
        <f>IF($B477="","",SUMPRODUCT(('Cevap Anahtarı'!$B$2:$B$121=H$2)*('Cevap Anahtarı'!$C$2:$C$121&lt;&gt;"")*(MID($D477,'Cevap Anahtarı'!$A$2:$A$121,1)='Cevap Anahtarı'!$C$2:$C$121)))</f>
        <v/>
      </c>
      <c r="I477" s="14">
        <f>IF($B477="","",SUMPRODUCT(('Cevap Anahtarı'!$B$2:$B$121=H$2)*('Cevap Anahtarı'!$C$2:$C$121&lt;&gt;"")*(MID($D477,'Cevap Anahtarı'!$A$2:$A$121,1)&lt;&gt;"")*ISNUMBER(FIND(UPPER(MID($D477,'Cevap Anahtarı'!$A$2:$A$121,1)),"ABCDE"))*(MID($D477,'Cevap Anahtarı'!$A$2:$A$121,1)&lt;&gt;'Cevap Anahtarı'!$C$2:$C$121)))</f>
        <v/>
      </c>
      <c r="J477" s="15">
        <f>IF($B477="","",ROUND(H477-IF(Ayarlar!$B$6&gt;0,I477/Ayarlar!$B$6,0),2))</f>
        <v/>
      </c>
      <c r="K477" s="14">
        <f>IF($B477="","",SUMPRODUCT(('Cevap Anahtarı'!$B$2:$B$121=K$2)*('Cevap Anahtarı'!$C$2:$C$121&lt;&gt;"")*(MID($D477,'Cevap Anahtarı'!$A$2:$A$121,1)='Cevap Anahtarı'!$C$2:$C$121)))</f>
        <v/>
      </c>
      <c r="L477" s="14">
        <f>IF($B477="","",SUMPRODUCT(('Cevap Anahtarı'!$B$2:$B$121=K$2)*('Cevap Anahtarı'!$C$2:$C$121&lt;&gt;"")*(MID($D477,'Cevap Anahtarı'!$A$2:$A$121,1)&lt;&gt;"")*ISNUMBER(FIND(UPPER(MID($D477,'Cevap Anahtarı'!$A$2:$A$121,1)),"ABCDE"))*(MID($D477,'Cevap Anahtarı'!$A$2:$A$121,1)&lt;&gt;'Cevap Anahtarı'!$C$2:$C$121)))</f>
        <v/>
      </c>
      <c r="M477" s="15">
        <f>IF($B477="","",ROUND(K477-IF(Ayarlar!$B$6&gt;0,L477/Ayarlar!$B$6,0),2))</f>
        <v/>
      </c>
      <c r="N477" s="14">
        <f>IF($B477="","",SUMPRODUCT(('Cevap Anahtarı'!$B$2:$B$121=N$2)*('Cevap Anahtarı'!$C$2:$C$121&lt;&gt;"")*(MID($D477,'Cevap Anahtarı'!$A$2:$A$121,1)='Cevap Anahtarı'!$C$2:$C$121)))</f>
        <v/>
      </c>
      <c r="O477" s="14">
        <f>IF($B477="","",SUMPRODUCT(('Cevap Anahtarı'!$B$2:$B$121=N$2)*('Cevap Anahtarı'!$C$2:$C$121&lt;&gt;"")*(MID($D477,'Cevap Anahtarı'!$A$2:$A$121,1)&lt;&gt;"")*ISNUMBER(FIND(UPPER(MID($D477,'Cevap Anahtarı'!$A$2:$A$121,1)),"ABCDE"))*(MID($D477,'Cevap Anahtarı'!$A$2:$A$121,1)&lt;&gt;'Cevap Anahtarı'!$C$2:$C$121)))</f>
        <v/>
      </c>
      <c r="P477" s="15">
        <f>IF($B477="","",ROUND(N477-IF(Ayarlar!$B$6&gt;0,O477/Ayarlar!$B$6,0),2))</f>
        <v/>
      </c>
      <c r="Q477" s="14">
        <f>IF($B477="","",SUMPRODUCT(('Cevap Anahtarı'!$B$2:$B$121=Q$2)*('Cevap Anahtarı'!$C$2:$C$121&lt;&gt;"")*(MID($D477,'Cevap Anahtarı'!$A$2:$A$121,1)='Cevap Anahtarı'!$C$2:$C$121)))</f>
        <v/>
      </c>
      <c r="R477" s="14">
        <f>IF($B477="","",SUMPRODUCT(('Cevap Anahtarı'!$B$2:$B$121=Q$2)*('Cevap Anahtarı'!$C$2:$C$121&lt;&gt;"")*(MID($D477,'Cevap Anahtarı'!$A$2:$A$121,1)&lt;&gt;"")*ISNUMBER(FIND(UPPER(MID($D477,'Cevap Anahtarı'!$A$2:$A$121,1)),"ABCDE"))*(MID($D477,'Cevap Anahtarı'!$A$2:$A$121,1)&lt;&gt;'Cevap Anahtarı'!$C$2:$C$121)))</f>
        <v/>
      </c>
      <c r="S477" s="15">
        <f>IF($B477="","",ROUND(Q477-IF(Ayarlar!$B$6&gt;0,R477/Ayarlar!$B$6,0),2))</f>
        <v/>
      </c>
      <c r="T477" s="14">
        <f>IF($B477="","",SUMPRODUCT(('Cevap Anahtarı'!$B$2:$B$121=T$2)*('Cevap Anahtarı'!$C$2:$C$121&lt;&gt;"")*(MID($D477,'Cevap Anahtarı'!$A$2:$A$121,1)='Cevap Anahtarı'!$C$2:$C$121)))</f>
        <v/>
      </c>
      <c r="U477" s="14">
        <f>IF($B477="","",SUMPRODUCT(('Cevap Anahtarı'!$B$2:$B$121=T$2)*('Cevap Anahtarı'!$C$2:$C$121&lt;&gt;"")*(MID($D477,'Cevap Anahtarı'!$A$2:$A$121,1)&lt;&gt;"")*ISNUMBER(FIND(UPPER(MID($D477,'Cevap Anahtarı'!$A$2:$A$121,1)),"ABCDE"))*(MID($D477,'Cevap Anahtarı'!$A$2:$A$121,1)&lt;&gt;'Cevap Anahtarı'!$C$2:$C$121)))</f>
        <v/>
      </c>
      <c r="V477" s="15">
        <f>IF($B477="","",ROUND(T477-IF(Ayarlar!$B$6&gt;0,U477/Ayarlar!$B$6,0),2))</f>
        <v/>
      </c>
      <c r="W477" s="15">
        <f>IF($B477="","",G477+J477+M477+P477+S477+V477)</f>
        <v/>
      </c>
      <c r="X477" s="14">
        <f>IF($B477="","",RANK(W477,$W$4:$W$503))</f>
        <v/>
      </c>
    </row>
    <row r="478">
      <c r="E478" s="14">
        <f>IF($B478="","",SUMPRODUCT(('Cevap Anahtarı'!$B$2:$B$121=E$2)*('Cevap Anahtarı'!$C$2:$C$121&lt;&gt;"")*(MID($D478,'Cevap Anahtarı'!$A$2:$A$121,1)='Cevap Anahtarı'!$C$2:$C$121)))</f>
        <v/>
      </c>
      <c r="F478" s="14">
        <f>IF($B478="","",SUMPRODUCT(('Cevap Anahtarı'!$B$2:$B$121=E$2)*('Cevap Anahtarı'!$C$2:$C$121&lt;&gt;"")*(MID($D478,'Cevap Anahtarı'!$A$2:$A$121,1)&lt;&gt;"")*ISNUMBER(FIND(UPPER(MID($D478,'Cevap Anahtarı'!$A$2:$A$121,1)),"ABCDE"))*(MID($D478,'Cevap Anahtarı'!$A$2:$A$121,1)&lt;&gt;'Cevap Anahtarı'!$C$2:$C$121)))</f>
        <v/>
      </c>
      <c r="G478" s="15">
        <f>IF($B478="","",ROUND(E478-IF(Ayarlar!$B$6&gt;0,F478/Ayarlar!$B$6,0),2))</f>
        <v/>
      </c>
      <c r="H478" s="14">
        <f>IF($B478="","",SUMPRODUCT(('Cevap Anahtarı'!$B$2:$B$121=H$2)*('Cevap Anahtarı'!$C$2:$C$121&lt;&gt;"")*(MID($D478,'Cevap Anahtarı'!$A$2:$A$121,1)='Cevap Anahtarı'!$C$2:$C$121)))</f>
        <v/>
      </c>
      <c r="I478" s="14">
        <f>IF($B478="","",SUMPRODUCT(('Cevap Anahtarı'!$B$2:$B$121=H$2)*('Cevap Anahtarı'!$C$2:$C$121&lt;&gt;"")*(MID($D478,'Cevap Anahtarı'!$A$2:$A$121,1)&lt;&gt;"")*ISNUMBER(FIND(UPPER(MID($D478,'Cevap Anahtarı'!$A$2:$A$121,1)),"ABCDE"))*(MID($D478,'Cevap Anahtarı'!$A$2:$A$121,1)&lt;&gt;'Cevap Anahtarı'!$C$2:$C$121)))</f>
        <v/>
      </c>
      <c r="J478" s="15">
        <f>IF($B478="","",ROUND(H478-IF(Ayarlar!$B$6&gt;0,I478/Ayarlar!$B$6,0),2))</f>
        <v/>
      </c>
      <c r="K478" s="14">
        <f>IF($B478="","",SUMPRODUCT(('Cevap Anahtarı'!$B$2:$B$121=K$2)*('Cevap Anahtarı'!$C$2:$C$121&lt;&gt;"")*(MID($D478,'Cevap Anahtarı'!$A$2:$A$121,1)='Cevap Anahtarı'!$C$2:$C$121)))</f>
        <v/>
      </c>
      <c r="L478" s="14">
        <f>IF($B478="","",SUMPRODUCT(('Cevap Anahtarı'!$B$2:$B$121=K$2)*('Cevap Anahtarı'!$C$2:$C$121&lt;&gt;"")*(MID($D478,'Cevap Anahtarı'!$A$2:$A$121,1)&lt;&gt;"")*ISNUMBER(FIND(UPPER(MID($D478,'Cevap Anahtarı'!$A$2:$A$121,1)),"ABCDE"))*(MID($D478,'Cevap Anahtarı'!$A$2:$A$121,1)&lt;&gt;'Cevap Anahtarı'!$C$2:$C$121)))</f>
        <v/>
      </c>
      <c r="M478" s="15">
        <f>IF($B478="","",ROUND(K478-IF(Ayarlar!$B$6&gt;0,L478/Ayarlar!$B$6,0),2))</f>
        <v/>
      </c>
      <c r="N478" s="14">
        <f>IF($B478="","",SUMPRODUCT(('Cevap Anahtarı'!$B$2:$B$121=N$2)*('Cevap Anahtarı'!$C$2:$C$121&lt;&gt;"")*(MID($D478,'Cevap Anahtarı'!$A$2:$A$121,1)='Cevap Anahtarı'!$C$2:$C$121)))</f>
        <v/>
      </c>
      <c r="O478" s="14">
        <f>IF($B478="","",SUMPRODUCT(('Cevap Anahtarı'!$B$2:$B$121=N$2)*('Cevap Anahtarı'!$C$2:$C$121&lt;&gt;"")*(MID($D478,'Cevap Anahtarı'!$A$2:$A$121,1)&lt;&gt;"")*ISNUMBER(FIND(UPPER(MID($D478,'Cevap Anahtarı'!$A$2:$A$121,1)),"ABCDE"))*(MID($D478,'Cevap Anahtarı'!$A$2:$A$121,1)&lt;&gt;'Cevap Anahtarı'!$C$2:$C$121)))</f>
        <v/>
      </c>
      <c r="P478" s="15">
        <f>IF($B478="","",ROUND(N478-IF(Ayarlar!$B$6&gt;0,O478/Ayarlar!$B$6,0),2))</f>
        <v/>
      </c>
      <c r="Q478" s="14">
        <f>IF($B478="","",SUMPRODUCT(('Cevap Anahtarı'!$B$2:$B$121=Q$2)*('Cevap Anahtarı'!$C$2:$C$121&lt;&gt;"")*(MID($D478,'Cevap Anahtarı'!$A$2:$A$121,1)='Cevap Anahtarı'!$C$2:$C$121)))</f>
        <v/>
      </c>
      <c r="R478" s="14">
        <f>IF($B478="","",SUMPRODUCT(('Cevap Anahtarı'!$B$2:$B$121=Q$2)*('Cevap Anahtarı'!$C$2:$C$121&lt;&gt;"")*(MID($D478,'Cevap Anahtarı'!$A$2:$A$121,1)&lt;&gt;"")*ISNUMBER(FIND(UPPER(MID($D478,'Cevap Anahtarı'!$A$2:$A$121,1)),"ABCDE"))*(MID($D478,'Cevap Anahtarı'!$A$2:$A$121,1)&lt;&gt;'Cevap Anahtarı'!$C$2:$C$121)))</f>
        <v/>
      </c>
      <c r="S478" s="15">
        <f>IF($B478="","",ROUND(Q478-IF(Ayarlar!$B$6&gt;0,R478/Ayarlar!$B$6,0),2))</f>
        <v/>
      </c>
      <c r="T478" s="14">
        <f>IF($B478="","",SUMPRODUCT(('Cevap Anahtarı'!$B$2:$B$121=T$2)*('Cevap Anahtarı'!$C$2:$C$121&lt;&gt;"")*(MID($D478,'Cevap Anahtarı'!$A$2:$A$121,1)='Cevap Anahtarı'!$C$2:$C$121)))</f>
        <v/>
      </c>
      <c r="U478" s="14">
        <f>IF($B478="","",SUMPRODUCT(('Cevap Anahtarı'!$B$2:$B$121=T$2)*('Cevap Anahtarı'!$C$2:$C$121&lt;&gt;"")*(MID($D478,'Cevap Anahtarı'!$A$2:$A$121,1)&lt;&gt;"")*ISNUMBER(FIND(UPPER(MID($D478,'Cevap Anahtarı'!$A$2:$A$121,1)),"ABCDE"))*(MID($D478,'Cevap Anahtarı'!$A$2:$A$121,1)&lt;&gt;'Cevap Anahtarı'!$C$2:$C$121)))</f>
        <v/>
      </c>
      <c r="V478" s="15">
        <f>IF($B478="","",ROUND(T478-IF(Ayarlar!$B$6&gt;0,U478/Ayarlar!$B$6,0),2))</f>
        <v/>
      </c>
      <c r="W478" s="15">
        <f>IF($B478="","",G478+J478+M478+P478+S478+V478)</f>
        <v/>
      </c>
      <c r="X478" s="14">
        <f>IF($B478="","",RANK(W478,$W$4:$W$503))</f>
        <v/>
      </c>
    </row>
    <row r="479">
      <c r="E479" s="14">
        <f>IF($B479="","",SUMPRODUCT(('Cevap Anahtarı'!$B$2:$B$121=E$2)*('Cevap Anahtarı'!$C$2:$C$121&lt;&gt;"")*(MID($D479,'Cevap Anahtarı'!$A$2:$A$121,1)='Cevap Anahtarı'!$C$2:$C$121)))</f>
        <v/>
      </c>
      <c r="F479" s="14">
        <f>IF($B479="","",SUMPRODUCT(('Cevap Anahtarı'!$B$2:$B$121=E$2)*('Cevap Anahtarı'!$C$2:$C$121&lt;&gt;"")*(MID($D479,'Cevap Anahtarı'!$A$2:$A$121,1)&lt;&gt;"")*ISNUMBER(FIND(UPPER(MID($D479,'Cevap Anahtarı'!$A$2:$A$121,1)),"ABCDE"))*(MID($D479,'Cevap Anahtarı'!$A$2:$A$121,1)&lt;&gt;'Cevap Anahtarı'!$C$2:$C$121)))</f>
        <v/>
      </c>
      <c r="G479" s="15">
        <f>IF($B479="","",ROUND(E479-IF(Ayarlar!$B$6&gt;0,F479/Ayarlar!$B$6,0),2))</f>
        <v/>
      </c>
      <c r="H479" s="14">
        <f>IF($B479="","",SUMPRODUCT(('Cevap Anahtarı'!$B$2:$B$121=H$2)*('Cevap Anahtarı'!$C$2:$C$121&lt;&gt;"")*(MID($D479,'Cevap Anahtarı'!$A$2:$A$121,1)='Cevap Anahtarı'!$C$2:$C$121)))</f>
        <v/>
      </c>
      <c r="I479" s="14">
        <f>IF($B479="","",SUMPRODUCT(('Cevap Anahtarı'!$B$2:$B$121=H$2)*('Cevap Anahtarı'!$C$2:$C$121&lt;&gt;"")*(MID($D479,'Cevap Anahtarı'!$A$2:$A$121,1)&lt;&gt;"")*ISNUMBER(FIND(UPPER(MID($D479,'Cevap Anahtarı'!$A$2:$A$121,1)),"ABCDE"))*(MID($D479,'Cevap Anahtarı'!$A$2:$A$121,1)&lt;&gt;'Cevap Anahtarı'!$C$2:$C$121)))</f>
        <v/>
      </c>
      <c r="J479" s="15">
        <f>IF($B479="","",ROUND(H479-IF(Ayarlar!$B$6&gt;0,I479/Ayarlar!$B$6,0),2))</f>
        <v/>
      </c>
      <c r="K479" s="14">
        <f>IF($B479="","",SUMPRODUCT(('Cevap Anahtarı'!$B$2:$B$121=K$2)*('Cevap Anahtarı'!$C$2:$C$121&lt;&gt;"")*(MID($D479,'Cevap Anahtarı'!$A$2:$A$121,1)='Cevap Anahtarı'!$C$2:$C$121)))</f>
        <v/>
      </c>
      <c r="L479" s="14">
        <f>IF($B479="","",SUMPRODUCT(('Cevap Anahtarı'!$B$2:$B$121=K$2)*('Cevap Anahtarı'!$C$2:$C$121&lt;&gt;"")*(MID($D479,'Cevap Anahtarı'!$A$2:$A$121,1)&lt;&gt;"")*ISNUMBER(FIND(UPPER(MID($D479,'Cevap Anahtarı'!$A$2:$A$121,1)),"ABCDE"))*(MID($D479,'Cevap Anahtarı'!$A$2:$A$121,1)&lt;&gt;'Cevap Anahtarı'!$C$2:$C$121)))</f>
        <v/>
      </c>
      <c r="M479" s="15">
        <f>IF($B479="","",ROUND(K479-IF(Ayarlar!$B$6&gt;0,L479/Ayarlar!$B$6,0),2))</f>
        <v/>
      </c>
      <c r="N479" s="14">
        <f>IF($B479="","",SUMPRODUCT(('Cevap Anahtarı'!$B$2:$B$121=N$2)*('Cevap Anahtarı'!$C$2:$C$121&lt;&gt;"")*(MID($D479,'Cevap Anahtarı'!$A$2:$A$121,1)='Cevap Anahtarı'!$C$2:$C$121)))</f>
        <v/>
      </c>
      <c r="O479" s="14">
        <f>IF($B479="","",SUMPRODUCT(('Cevap Anahtarı'!$B$2:$B$121=N$2)*('Cevap Anahtarı'!$C$2:$C$121&lt;&gt;"")*(MID($D479,'Cevap Anahtarı'!$A$2:$A$121,1)&lt;&gt;"")*ISNUMBER(FIND(UPPER(MID($D479,'Cevap Anahtarı'!$A$2:$A$121,1)),"ABCDE"))*(MID($D479,'Cevap Anahtarı'!$A$2:$A$121,1)&lt;&gt;'Cevap Anahtarı'!$C$2:$C$121)))</f>
        <v/>
      </c>
      <c r="P479" s="15">
        <f>IF($B479="","",ROUND(N479-IF(Ayarlar!$B$6&gt;0,O479/Ayarlar!$B$6,0),2))</f>
        <v/>
      </c>
      <c r="Q479" s="14">
        <f>IF($B479="","",SUMPRODUCT(('Cevap Anahtarı'!$B$2:$B$121=Q$2)*('Cevap Anahtarı'!$C$2:$C$121&lt;&gt;"")*(MID($D479,'Cevap Anahtarı'!$A$2:$A$121,1)='Cevap Anahtarı'!$C$2:$C$121)))</f>
        <v/>
      </c>
      <c r="R479" s="14">
        <f>IF($B479="","",SUMPRODUCT(('Cevap Anahtarı'!$B$2:$B$121=Q$2)*('Cevap Anahtarı'!$C$2:$C$121&lt;&gt;"")*(MID($D479,'Cevap Anahtarı'!$A$2:$A$121,1)&lt;&gt;"")*ISNUMBER(FIND(UPPER(MID($D479,'Cevap Anahtarı'!$A$2:$A$121,1)),"ABCDE"))*(MID($D479,'Cevap Anahtarı'!$A$2:$A$121,1)&lt;&gt;'Cevap Anahtarı'!$C$2:$C$121)))</f>
        <v/>
      </c>
      <c r="S479" s="15">
        <f>IF($B479="","",ROUND(Q479-IF(Ayarlar!$B$6&gt;0,R479/Ayarlar!$B$6,0),2))</f>
        <v/>
      </c>
      <c r="T479" s="14">
        <f>IF($B479="","",SUMPRODUCT(('Cevap Anahtarı'!$B$2:$B$121=T$2)*('Cevap Anahtarı'!$C$2:$C$121&lt;&gt;"")*(MID($D479,'Cevap Anahtarı'!$A$2:$A$121,1)='Cevap Anahtarı'!$C$2:$C$121)))</f>
        <v/>
      </c>
      <c r="U479" s="14">
        <f>IF($B479="","",SUMPRODUCT(('Cevap Anahtarı'!$B$2:$B$121=T$2)*('Cevap Anahtarı'!$C$2:$C$121&lt;&gt;"")*(MID($D479,'Cevap Anahtarı'!$A$2:$A$121,1)&lt;&gt;"")*ISNUMBER(FIND(UPPER(MID($D479,'Cevap Anahtarı'!$A$2:$A$121,1)),"ABCDE"))*(MID($D479,'Cevap Anahtarı'!$A$2:$A$121,1)&lt;&gt;'Cevap Anahtarı'!$C$2:$C$121)))</f>
        <v/>
      </c>
      <c r="V479" s="15">
        <f>IF($B479="","",ROUND(T479-IF(Ayarlar!$B$6&gt;0,U479/Ayarlar!$B$6,0),2))</f>
        <v/>
      </c>
      <c r="W479" s="15">
        <f>IF($B479="","",G479+J479+M479+P479+S479+V479)</f>
        <v/>
      </c>
      <c r="X479" s="14">
        <f>IF($B479="","",RANK(W479,$W$4:$W$503))</f>
        <v/>
      </c>
    </row>
    <row r="480">
      <c r="E480" s="14">
        <f>IF($B480="","",SUMPRODUCT(('Cevap Anahtarı'!$B$2:$B$121=E$2)*('Cevap Anahtarı'!$C$2:$C$121&lt;&gt;"")*(MID($D480,'Cevap Anahtarı'!$A$2:$A$121,1)='Cevap Anahtarı'!$C$2:$C$121)))</f>
        <v/>
      </c>
      <c r="F480" s="14">
        <f>IF($B480="","",SUMPRODUCT(('Cevap Anahtarı'!$B$2:$B$121=E$2)*('Cevap Anahtarı'!$C$2:$C$121&lt;&gt;"")*(MID($D480,'Cevap Anahtarı'!$A$2:$A$121,1)&lt;&gt;"")*ISNUMBER(FIND(UPPER(MID($D480,'Cevap Anahtarı'!$A$2:$A$121,1)),"ABCDE"))*(MID($D480,'Cevap Anahtarı'!$A$2:$A$121,1)&lt;&gt;'Cevap Anahtarı'!$C$2:$C$121)))</f>
        <v/>
      </c>
      <c r="G480" s="15">
        <f>IF($B480="","",ROUND(E480-IF(Ayarlar!$B$6&gt;0,F480/Ayarlar!$B$6,0),2))</f>
        <v/>
      </c>
      <c r="H480" s="14">
        <f>IF($B480="","",SUMPRODUCT(('Cevap Anahtarı'!$B$2:$B$121=H$2)*('Cevap Anahtarı'!$C$2:$C$121&lt;&gt;"")*(MID($D480,'Cevap Anahtarı'!$A$2:$A$121,1)='Cevap Anahtarı'!$C$2:$C$121)))</f>
        <v/>
      </c>
      <c r="I480" s="14">
        <f>IF($B480="","",SUMPRODUCT(('Cevap Anahtarı'!$B$2:$B$121=H$2)*('Cevap Anahtarı'!$C$2:$C$121&lt;&gt;"")*(MID($D480,'Cevap Anahtarı'!$A$2:$A$121,1)&lt;&gt;"")*ISNUMBER(FIND(UPPER(MID($D480,'Cevap Anahtarı'!$A$2:$A$121,1)),"ABCDE"))*(MID($D480,'Cevap Anahtarı'!$A$2:$A$121,1)&lt;&gt;'Cevap Anahtarı'!$C$2:$C$121)))</f>
        <v/>
      </c>
      <c r="J480" s="15">
        <f>IF($B480="","",ROUND(H480-IF(Ayarlar!$B$6&gt;0,I480/Ayarlar!$B$6,0),2))</f>
        <v/>
      </c>
      <c r="K480" s="14">
        <f>IF($B480="","",SUMPRODUCT(('Cevap Anahtarı'!$B$2:$B$121=K$2)*('Cevap Anahtarı'!$C$2:$C$121&lt;&gt;"")*(MID($D480,'Cevap Anahtarı'!$A$2:$A$121,1)='Cevap Anahtarı'!$C$2:$C$121)))</f>
        <v/>
      </c>
      <c r="L480" s="14">
        <f>IF($B480="","",SUMPRODUCT(('Cevap Anahtarı'!$B$2:$B$121=K$2)*('Cevap Anahtarı'!$C$2:$C$121&lt;&gt;"")*(MID($D480,'Cevap Anahtarı'!$A$2:$A$121,1)&lt;&gt;"")*ISNUMBER(FIND(UPPER(MID($D480,'Cevap Anahtarı'!$A$2:$A$121,1)),"ABCDE"))*(MID($D480,'Cevap Anahtarı'!$A$2:$A$121,1)&lt;&gt;'Cevap Anahtarı'!$C$2:$C$121)))</f>
        <v/>
      </c>
      <c r="M480" s="15">
        <f>IF($B480="","",ROUND(K480-IF(Ayarlar!$B$6&gt;0,L480/Ayarlar!$B$6,0),2))</f>
        <v/>
      </c>
      <c r="N480" s="14">
        <f>IF($B480="","",SUMPRODUCT(('Cevap Anahtarı'!$B$2:$B$121=N$2)*('Cevap Anahtarı'!$C$2:$C$121&lt;&gt;"")*(MID($D480,'Cevap Anahtarı'!$A$2:$A$121,1)='Cevap Anahtarı'!$C$2:$C$121)))</f>
        <v/>
      </c>
      <c r="O480" s="14">
        <f>IF($B480="","",SUMPRODUCT(('Cevap Anahtarı'!$B$2:$B$121=N$2)*('Cevap Anahtarı'!$C$2:$C$121&lt;&gt;"")*(MID($D480,'Cevap Anahtarı'!$A$2:$A$121,1)&lt;&gt;"")*ISNUMBER(FIND(UPPER(MID($D480,'Cevap Anahtarı'!$A$2:$A$121,1)),"ABCDE"))*(MID($D480,'Cevap Anahtarı'!$A$2:$A$121,1)&lt;&gt;'Cevap Anahtarı'!$C$2:$C$121)))</f>
        <v/>
      </c>
      <c r="P480" s="15">
        <f>IF($B480="","",ROUND(N480-IF(Ayarlar!$B$6&gt;0,O480/Ayarlar!$B$6,0),2))</f>
        <v/>
      </c>
      <c r="Q480" s="14">
        <f>IF($B480="","",SUMPRODUCT(('Cevap Anahtarı'!$B$2:$B$121=Q$2)*('Cevap Anahtarı'!$C$2:$C$121&lt;&gt;"")*(MID($D480,'Cevap Anahtarı'!$A$2:$A$121,1)='Cevap Anahtarı'!$C$2:$C$121)))</f>
        <v/>
      </c>
      <c r="R480" s="14">
        <f>IF($B480="","",SUMPRODUCT(('Cevap Anahtarı'!$B$2:$B$121=Q$2)*('Cevap Anahtarı'!$C$2:$C$121&lt;&gt;"")*(MID($D480,'Cevap Anahtarı'!$A$2:$A$121,1)&lt;&gt;"")*ISNUMBER(FIND(UPPER(MID($D480,'Cevap Anahtarı'!$A$2:$A$121,1)),"ABCDE"))*(MID($D480,'Cevap Anahtarı'!$A$2:$A$121,1)&lt;&gt;'Cevap Anahtarı'!$C$2:$C$121)))</f>
        <v/>
      </c>
      <c r="S480" s="15">
        <f>IF($B480="","",ROUND(Q480-IF(Ayarlar!$B$6&gt;0,R480/Ayarlar!$B$6,0),2))</f>
        <v/>
      </c>
      <c r="T480" s="14">
        <f>IF($B480="","",SUMPRODUCT(('Cevap Anahtarı'!$B$2:$B$121=T$2)*('Cevap Anahtarı'!$C$2:$C$121&lt;&gt;"")*(MID($D480,'Cevap Anahtarı'!$A$2:$A$121,1)='Cevap Anahtarı'!$C$2:$C$121)))</f>
        <v/>
      </c>
      <c r="U480" s="14">
        <f>IF($B480="","",SUMPRODUCT(('Cevap Anahtarı'!$B$2:$B$121=T$2)*('Cevap Anahtarı'!$C$2:$C$121&lt;&gt;"")*(MID($D480,'Cevap Anahtarı'!$A$2:$A$121,1)&lt;&gt;"")*ISNUMBER(FIND(UPPER(MID($D480,'Cevap Anahtarı'!$A$2:$A$121,1)),"ABCDE"))*(MID($D480,'Cevap Anahtarı'!$A$2:$A$121,1)&lt;&gt;'Cevap Anahtarı'!$C$2:$C$121)))</f>
        <v/>
      </c>
      <c r="V480" s="15">
        <f>IF($B480="","",ROUND(T480-IF(Ayarlar!$B$6&gt;0,U480/Ayarlar!$B$6,0),2))</f>
        <v/>
      </c>
      <c r="W480" s="15">
        <f>IF($B480="","",G480+J480+M480+P480+S480+V480)</f>
        <v/>
      </c>
      <c r="X480" s="14">
        <f>IF($B480="","",RANK(W480,$W$4:$W$503))</f>
        <v/>
      </c>
    </row>
    <row r="481">
      <c r="E481" s="14">
        <f>IF($B481="","",SUMPRODUCT(('Cevap Anahtarı'!$B$2:$B$121=E$2)*('Cevap Anahtarı'!$C$2:$C$121&lt;&gt;"")*(MID($D481,'Cevap Anahtarı'!$A$2:$A$121,1)='Cevap Anahtarı'!$C$2:$C$121)))</f>
        <v/>
      </c>
      <c r="F481" s="14">
        <f>IF($B481="","",SUMPRODUCT(('Cevap Anahtarı'!$B$2:$B$121=E$2)*('Cevap Anahtarı'!$C$2:$C$121&lt;&gt;"")*(MID($D481,'Cevap Anahtarı'!$A$2:$A$121,1)&lt;&gt;"")*ISNUMBER(FIND(UPPER(MID($D481,'Cevap Anahtarı'!$A$2:$A$121,1)),"ABCDE"))*(MID($D481,'Cevap Anahtarı'!$A$2:$A$121,1)&lt;&gt;'Cevap Anahtarı'!$C$2:$C$121)))</f>
        <v/>
      </c>
      <c r="G481" s="15">
        <f>IF($B481="","",ROUND(E481-IF(Ayarlar!$B$6&gt;0,F481/Ayarlar!$B$6,0),2))</f>
        <v/>
      </c>
      <c r="H481" s="14">
        <f>IF($B481="","",SUMPRODUCT(('Cevap Anahtarı'!$B$2:$B$121=H$2)*('Cevap Anahtarı'!$C$2:$C$121&lt;&gt;"")*(MID($D481,'Cevap Anahtarı'!$A$2:$A$121,1)='Cevap Anahtarı'!$C$2:$C$121)))</f>
        <v/>
      </c>
      <c r="I481" s="14">
        <f>IF($B481="","",SUMPRODUCT(('Cevap Anahtarı'!$B$2:$B$121=H$2)*('Cevap Anahtarı'!$C$2:$C$121&lt;&gt;"")*(MID($D481,'Cevap Anahtarı'!$A$2:$A$121,1)&lt;&gt;"")*ISNUMBER(FIND(UPPER(MID($D481,'Cevap Anahtarı'!$A$2:$A$121,1)),"ABCDE"))*(MID($D481,'Cevap Anahtarı'!$A$2:$A$121,1)&lt;&gt;'Cevap Anahtarı'!$C$2:$C$121)))</f>
        <v/>
      </c>
      <c r="J481" s="15">
        <f>IF($B481="","",ROUND(H481-IF(Ayarlar!$B$6&gt;0,I481/Ayarlar!$B$6,0),2))</f>
        <v/>
      </c>
      <c r="K481" s="14">
        <f>IF($B481="","",SUMPRODUCT(('Cevap Anahtarı'!$B$2:$B$121=K$2)*('Cevap Anahtarı'!$C$2:$C$121&lt;&gt;"")*(MID($D481,'Cevap Anahtarı'!$A$2:$A$121,1)='Cevap Anahtarı'!$C$2:$C$121)))</f>
        <v/>
      </c>
      <c r="L481" s="14">
        <f>IF($B481="","",SUMPRODUCT(('Cevap Anahtarı'!$B$2:$B$121=K$2)*('Cevap Anahtarı'!$C$2:$C$121&lt;&gt;"")*(MID($D481,'Cevap Anahtarı'!$A$2:$A$121,1)&lt;&gt;"")*ISNUMBER(FIND(UPPER(MID($D481,'Cevap Anahtarı'!$A$2:$A$121,1)),"ABCDE"))*(MID($D481,'Cevap Anahtarı'!$A$2:$A$121,1)&lt;&gt;'Cevap Anahtarı'!$C$2:$C$121)))</f>
        <v/>
      </c>
      <c r="M481" s="15">
        <f>IF($B481="","",ROUND(K481-IF(Ayarlar!$B$6&gt;0,L481/Ayarlar!$B$6,0),2))</f>
        <v/>
      </c>
      <c r="N481" s="14">
        <f>IF($B481="","",SUMPRODUCT(('Cevap Anahtarı'!$B$2:$B$121=N$2)*('Cevap Anahtarı'!$C$2:$C$121&lt;&gt;"")*(MID($D481,'Cevap Anahtarı'!$A$2:$A$121,1)='Cevap Anahtarı'!$C$2:$C$121)))</f>
        <v/>
      </c>
      <c r="O481" s="14">
        <f>IF($B481="","",SUMPRODUCT(('Cevap Anahtarı'!$B$2:$B$121=N$2)*('Cevap Anahtarı'!$C$2:$C$121&lt;&gt;"")*(MID($D481,'Cevap Anahtarı'!$A$2:$A$121,1)&lt;&gt;"")*ISNUMBER(FIND(UPPER(MID($D481,'Cevap Anahtarı'!$A$2:$A$121,1)),"ABCDE"))*(MID($D481,'Cevap Anahtarı'!$A$2:$A$121,1)&lt;&gt;'Cevap Anahtarı'!$C$2:$C$121)))</f>
        <v/>
      </c>
      <c r="P481" s="15">
        <f>IF($B481="","",ROUND(N481-IF(Ayarlar!$B$6&gt;0,O481/Ayarlar!$B$6,0),2))</f>
        <v/>
      </c>
      <c r="Q481" s="14">
        <f>IF($B481="","",SUMPRODUCT(('Cevap Anahtarı'!$B$2:$B$121=Q$2)*('Cevap Anahtarı'!$C$2:$C$121&lt;&gt;"")*(MID($D481,'Cevap Anahtarı'!$A$2:$A$121,1)='Cevap Anahtarı'!$C$2:$C$121)))</f>
        <v/>
      </c>
      <c r="R481" s="14">
        <f>IF($B481="","",SUMPRODUCT(('Cevap Anahtarı'!$B$2:$B$121=Q$2)*('Cevap Anahtarı'!$C$2:$C$121&lt;&gt;"")*(MID($D481,'Cevap Anahtarı'!$A$2:$A$121,1)&lt;&gt;"")*ISNUMBER(FIND(UPPER(MID($D481,'Cevap Anahtarı'!$A$2:$A$121,1)),"ABCDE"))*(MID($D481,'Cevap Anahtarı'!$A$2:$A$121,1)&lt;&gt;'Cevap Anahtarı'!$C$2:$C$121)))</f>
        <v/>
      </c>
      <c r="S481" s="15">
        <f>IF($B481="","",ROUND(Q481-IF(Ayarlar!$B$6&gt;0,R481/Ayarlar!$B$6,0),2))</f>
        <v/>
      </c>
      <c r="T481" s="14">
        <f>IF($B481="","",SUMPRODUCT(('Cevap Anahtarı'!$B$2:$B$121=T$2)*('Cevap Anahtarı'!$C$2:$C$121&lt;&gt;"")*(MID($D481,'Cevap Anahtarı'!$A$2:$A$121,1)='Cevap Anahtarı'!$C$2:$C$121)))</f>
        <v/>
      </c>
      <c r="U481" s="14">
        <f>IF($B481="","",SUMPRODUCT(('Cevap Anahtarı'!$B$2:$B$121=T$2)*('Cevap Anahtarı'!$C$2:$C$121&lt;&gt;"")*(MID($D481,'Cevap Anahtarı'!$A$2:$A$121,1)&lt;&gt;"")*ISNUMBER(FIND(UPPER(MID($D481,'Cevap Anahtarı'!$A$2:$A$121,1)),"ABCDE"))*(MID($D481,'Cevap Anahtarı'!$A$2:$A$121,1)&lt;&gt;'Cevap Anahtarı'!$C$2:$C$121)))</f>
        <v/>
      </c>
      <c r="V481" s="15">
        <f>IF($B481="","",ROUND(T481-IF(Ayarlar!$B$6&gt;0,U481/Ayarlar!$B$6,0),2))</f>
        <v/>
      </c>
      <c r="W481" s="15">
        <f>IF($B481="","",G481+J481+M481+P481+S481+V481)</f>
        <v/>
      </c>
      <c r="X481" s="14">
        <f>IF($B481="","",RANK(W481,$W$4:$W$503))</f>
        <v/>
      </c>
    </row>
    <row r="482">
      <c r="E482" s="14">
        <f>IF($B482="","",SUMPRODUCT(('Cevap Anahtarı'!$B$2:$B$121=E$2)*('Cevap Anahtarı'!$C$2:$C$121&lt;&gt;"")*(MID($D482,'Cevap Anahtarı'!$A$2:$A$121,1)='Cevap Anahtarı'!$C$2:$C$121)))</f>
        <v/>
      </c>
      <c r="F482" s="14">
        <f>IF($B482="","",SUMPRODUCT(('Cevap Anahtarı'!$B$2:$B$121=E$2)*('Cevap Anahtarı'!$C$2:$C$121&lt;&gt;"")*(MID($D482,'Cevap Anahtarı'!$A$2:$A$121,1)&lt;&gt;"")*ISNUMBER(FIND(UPPER(MID($D482,'Cevap Anahtarı'!$A$2:$A$121,1)),"ABCDE"))*(MID($D482,'Cevap Anahtarı'!$A$2:$A$121,1)&lt;&gt;'Cevap Anahtarı'!$C$2:$C$121)))</f>
        <v/>
      </c>
      <c r="G482" s="15">
        <f>IF($B482="","",ROUND(E482-IF(Ayarlar!$B$6&gt;0,F482/Ayarlar!$B$6,0),2))</f>
        <v/>
      </c>
      <c r="H482" s="14">
        <f>IF($B482="","",SUMPRODUCT(('Cevap Anahtarı'!$B$2:$B$121=H$2)*('Cevap Anahtarı'!$C$2:$C$121&lt;&gt;"")*(MID($D482,'Cevap Anahtarı'!$A$2:$A$121,1)='Cevap Anahtarı'!$C$2:$C$121)))</f>
        <v/>
      </c>
      <c r="I482" s="14">
        <f>IF($B482="","",SUMPRODUCT(('Cevap Anahtarı'!$B$2:$B$121=H$2)*('Cevap Anahtarı'!$C$2:$C$121&lt;&gt;"")*(MID($D482,'Cevap Anahtarı'!$A$2:$A$121,1)&lt;&gt;"")*ISNUMBER(FIND(UPPER(MID($D482,'Cevap Anahtarı'!$A$2:$A$121,1)),"ABCDE"))*(MID($D482,'Cevap Anahtarı'!$A$2:$A$121,1)&lt;&gt;'Cevap Anahtarı'!$C$2:$C$121)))</f>
        <v/>
      </c>
      <c r="J482" s="15">
        <f>IF($B482="","",ROUND(H482-IF(Ayarlar!$B$6&gt;0,I482/Ayarlar!$B$6,0),2))</f>
        <v/>
      </c>
      <c r="K482" s="14">
        <f>IF($B482="","",SUMPRODUCT(('Cevap Anahtarı'!$B$2:$B$121=K$2)*('Cevap Anahtarı'!$C$2:$C$121&lt;&gt;"")*(MID($D482,'Cevap Anahtarı'!$A$2:$A$121,1)='Cevap Anahtarı'!$C$2:$C$121)))</f>
        <v/>
      </c>
      <c r="L482" s="14">
        <f>IF($B482="","",SUMPRODUCT(('Cevap Anahtarı'!$B$2:$B$121=K$2)*('Cevap Anahtarı'!$C$2:$C$121&lt;&gt;"")*(MID($D482,'Cevap Anahtarı'!$A$2:$A$121,1)&lt;&gt;"")*ISNUMBER(FIND(UPPER(MID($D482,'Cevap Anahtarı'!$A$2:$A$121,1)),"ABCDE"))*(MID($D482,'Cevap Anahtarı'!$A$2:$A$121,1)&lt;&gt;'Cevap Anahtarı'!$C$2:$C$121)))</f>
        <v/>
      </c>
      <c r="M482" s="15">
        <f>IF($B482="","",ROUND(K482-IF(Ayarlar!$B$6&gt;0,L482/Ayarlar!$B$6,0),2))</f>
        <v/>
      </c>
      <c r="N482" s="14">
        <f>IF($B482="","",SUMPRODUCT(('Cevap Anahtarı'!$B$2:$B$121=N$2)*('Cevap Anahtarı'!$C$2:$C$121&lt;&gt;"")*(MID($D482,'Cevap Anahtarı'!$A$2:$A$121,1)='Cevap Anahtarı'!$C$2:$C$121)))</f>
        <v/>
      </c>
      <c r="O482" s="14">
        <f>IF($B482="","",SUMPRODUCT(('Cevap Anahtarı'!$B$2:$B$121=N$2)*('Cevap Anahtarı'!$C$2:$C$121&lt;&gt;"")*(MID($D482,'Cevap Anahtarı'!$A$2:$A$121,1)&lt;&gt;"")*ISNUMBER(FIND(UPPER(MID($D482,'Cevap Anahtarı'!$A$2:$A$121,1)),"ABCDE"))*(MID($D482,'Cevap Anahtarı'!$A$2:$A$121,1)&lt;&gt;'Cevap Anahtarı'!$C$2:$C$121)))</f>
        <v/>
      </c>
      <c r="P482" s="15">
        <f>IF($B482="","",ROUND(N482-IF(Ayarlar!$B$6&gt;0,O482/Ayarlar!$B$6,0),2))</f>
        <v/>
      </c>
      <c r="Q482" s="14">
        <f>IF($B482="","",SUMPRODUCT(('Cevap Anahtarı'!$B$2:$B$121=Q$2)*('Cevap Anahtarı'!$C$2:$C$121&lt;&gt;"")*(MID($D482,'Cevap Anahtarı'!$A$2:$A$121,1)='Cevap Anahtarı'!$C$2:$C$121)))</f>
        <v/>
      </c>
      <c r="R482" s="14">
        <f>IF($B482="","",SUMPRODUCT(('Cevap Anahtarı'!$B$2:$B$121=Q$2)*('Cevap Anahtarı'!$C$2:$C$121&lt;&gt;"")*(MID($D482,'Cevap Anahtarı'!$A$2:$A$121,1)&lt;&gt;"")*ISNUMBER(FIND(UPPER(MID($D482,'Cevap Anahtarı'!$A$2:$A$121,1)),"ABCDE"))*(MID($D482,'Cevap Anahtarı'!$A$2:$A$121,1)&lt;&gt;'Cevap Anahtarı'!$C$2:$C$121)))</f>
        <v/>
      </c>
      <c r="S482" s="15">
        <f>IF($B482="","",ROUND(Q482-IF(Ayarlar!$B$6&gt;0,R482/Ayarlar!$B$6,0),2))</f>
        <v/>
      </c>
      <c r="T482" s="14">
        <f>IF($B482="","",SUMPRODUCT(('Cevap Anahtarı'!$B$2:$B$121=T$2)*('Cevap Anahtarı'!$C$2:$C$121&lt;&gt;"")*(MID($D482,'Cevap Anahtarı'!$A$2:$A$121,1)='Cevap Anahtarı'!$C$2:$C$121)))</f>
        <v/>
      </c>
      <c r="U482" s="14">
        <f>IF($B482="","",SUMPRODUCT(('Cevap Anahtarı'!$B$2:$B$121=T$2)*('Cevap Anahtarı'!$C$2:$C$121&lt;&gt;"")*(MID($D482,'Cevap Anahtarı'!$A$2:$A$121,1)&lt;&gt;"")*ISNUMBER(FIND(UPPER(MID($D482,'Cevap Anahtarı'!$A$2:$A$121,1)),"ABCDE"))*(MID($D482,'Cevap Anahtarı'!$A$2:$A$121,1)&lt;&gt;'Cevap Anahtarı'!$C$2:$C$121)))</f>
        <v/>
      </c>
      <c r="V482" s="15">
        <f>IF($B482="","",ROUND(T482-IF(Ayarlar!$B$6&gt;0,U482/Ayarlar!$B$6,0),2))</f>
        <v/>
      </c>
      <c r="W482" s="15">
        <f>IF($B482="","",G482+J482+M482+P482+S482+V482)</f>
        <v/>
      </c>
      <c r="X482" s="14">
        <f>IF($B482="","",RANK(W482,$W$4:$W$503))</f>
        <v/>
      </c>
    </row>
    <row r="483">
      <c r="E483" s="14">
        <f>IF($B483="","",SUMPRODUCT(('Cevap Anahtarı'!$B$2:$B$121=E$2)*('Cevap Anahtarı'!$C$2:$C$121&lt;&gt;"")*(MID($D483,'Cevap Anahtarı'!$A$2:$A$121,1)='Cevap Anahtarı'!$C$2:$C$121)))</f>
        <v/>
      </c>
      <c r="F483" s="14">
        <f>IF($B483="","",SUMPRODUCT(('Cevap Anahtarı'!$B$2:$B$121=E$2)*('Cevap Anahtarı'!$C$2:$C$121&lt;&gt;"")*(MID($D483,'Cevap Anahtarı'!$A$2:$A$121,1)&lt;&gt;"")*ISNUMBER(FIND(UPPER(MID($D483,'Cevap Anahtarı'!$A$2:$A$121,1)),"ABCDE"))*(MID($D483,'Cevap Anahtarı'!$A$2:$A$121,1)&lt;&gt;'Cevap Anahtarı'!$C$2:$C$121)))</f>
        <v/>
      </c>
      <c r="G483" s="15">
        <f>IF($B483="","",ROUND(E483-IF(Ayarlar!$B$6&gt;0,F483/Ayarlar!$B$6,0),2))</f>
        <v/>
      </c>
      <c r="H483" s="14">
        <f>IF($B483="","",SUMPRODUCT(('Cevap Anahtarı'!$B$2:$B$121=H$2)*('Cevap Anahtarı'!$C$2:$C$121&lt;&gt;"")*(MID($D483,'Cevap Anahtarı'!$A$2:$A$121,1)='Cevap Anahtarı'!$C$2:$C$121)))</f>
        <v/>
      </c>
      <c r="I483" s="14">
        <f>IF($B483="","",SUMPRODUCT(('Cevap Anahtarı'!$B$2:$B$121=H$2)*('Cevap Anahtarı'!$C$2:$C$121&lt;&gt;"")*(MID($D483,'Cevap Anahtarı'!$A$2:$A$121,1)&lt;&gt;"")*ISNUMBER(FIND(UPPER(MID($D483,'Cevap Anahtarı'!$A$2:$A$121,1)),"ABCDE"))*(MID($D483,'Cevap Anahtarı'!$A$2:$A$121,1)&lt;&gt;'Cevap Anahtarı'!$C$2:$C$121)))</f>
        <v/>
      </c>
      <c r="J483" s="15">
        <f>IF($B483="","",ROUND(H483-IF(Ayarlar!$B$6&gt;0,I483/Ayarlar!$B$6,0),2))</f>
        <v/>
      </c>
      <c r="K483" s="14">
        <f>IF($B483="","",SUMPRODUCT(('Cevap Anahtarı'!$B$2:$B$121=K$2)*('Cevap Anahtarı'!$C$2:$C$121&lt;&gt;"")*(MID($D483,'Cevap Anahtarı'!$A$2:$A$121,1)='Cevap Anahtarı'!$C$2:$C$121)))</f>
        <v/>
      </c>
      <c r="L483" s="14">
        <f>IF($B483="","",SUMPRODUCT(('Cevap Anahtarı'!$B$2:$B$121=K$2)*('Cevap Anahtarı'!$C$2:$C$121&lt;&gt;"")*(MID($D483,'Cevap Anahtarı'!$A$2:$A$121,1)&lt;&gt;"")*ISNUMBER(FIND(UPPER(MID($D483,'Cevap Anahtarı'!$A$2:$A$121,1)),"ABCDE"))*(MID($D483,'Cevap Anahtarı'!$A$2:$A$121,1)&lt;&gt;'Cevap Anahtarı'!$C$2:$C$121)))</f>
        <v/>
      </c>
      <c r="M483" s="15">
        <f>IF($B483="","",ROUND(K483-IF(Ayarlar!$B$6&gt;0,L483/Ayarlar!$B$6,0),2))</f>
        <v/>
      </c>
      <c r="N483" s="14">
        <f>IF($B483="","",SUMPRODUCT(('Cevap Anahtarı'!$B$2:$B$121=N$2)*('Cevap Anahtarı'!$C$2:$C$121&lt;&gt;"")*(MID($D483,'Cevap Anahtarı'!$A$2:$A$121,1)='Cevap Anahtarı'!$C$2:$C$121)))</f>
        <v/>
      </c>
      <c r="O483" s="14">
        <f>IF($B483="","",SUMPRODUCT(('Cevap Anahtarı'!$B$2:$B$121=N$2)*('Cevap Anahtarı'!$C$2:$C$121&lt;&gt;"")*(MID($D483,'Cevap Anahtarı'!$A$2:$A$121,1)&lt;&gt;"")*ISNUMBER(FIND(UPPER(MID($D483,'Cevap Anahtarı'!$A$2:$A$121,1)),"ABCDE"))*(MID($D483,'Cevap Anahtarı'!$A$2:$A$121,1)&lt;&gt;'Cevap Anahtarı'!$C$2:$C$121)))</f>
        <v/>
      </c>
      <c r="P483" s="15">
        <f>IF($B483="","",ROUND(N483-IF(Ayarlar!$B$6&gt;0,O483/Ayarlar!$B$6,0),2))</f>
        <v/>
      </c>
      <c r="Q483" s="14">
        <f>IF($B483="","",SUMPRODUCT(('Cevap Anahtarı'!$B$2:$B$121=Q$2)*('Cevap Anahtarı'!$C$2:$C$121&lt;&gt;"")*(MID($D483,'Cevap Anahtarı'!$A$2:$A$121,1)='Cevap Anahtarı'!$C$2:$C$121)))</f>
        <v/>
      </c>
      <c r="R483" s="14">
        <f>IF($B483="","",SUMPRODUCT(('Cevap Anahtarı'!$B$2:$B$121=Q$2)*('Cevap Anahtarı'!$C$2:$C$121&lt;&gt;"")*(MID($D483,'Cevap Anahtarı'!$A$2:$A$121,1)&lt;&gt;"")*ISNUMBER(FIND(UPPER(MID($D483,'Cevap Anahtarı'!$A$2:$A$121,1)),"ABCDE"))*(MID($D483,'Cevap Anahtarı'!$A$2:$A$121,1)&lt;&gt;'Cevap Anahtarı'!$C$2:$C$121)))</f>
        <v/>
      </c>
      <c r="S483" s="15">
        <f>IF($B483="","",ROUND(Q483-IF(Ayarlar!$B$6&gt;0,R483/Ayarlar!$B$6,0),2))</f>
        <v/>
      </c>
      <c r="T483" s="14">
        <f>IF($B483="","",SUMPRODUCT(('Cevap Anahtarı'!$B$2:$B$121=T$2)*('Cevap Anahtarı'!$C$2:$C$121&lt;&gt;"")*(MID($D483,'Cevap Anahtarı'!$A$2:$A$121,1)='Cevap Anahtarı'!$C$2:$C$121)))</f>
        <v/>
      </c>
      <c r="U483" s="14">
        <f>IF($B483="","",SUMPRODUCT(('Cevap Anahtarı'!$B$2:$B$121=T$2)*('Cevap Anahtarı'!$C$2:$C$121&lt;&gt;"")*(MID($D483,'Cevap Anahtarı'!$A$2:$A$121,1)&lt;&gt;"")*ISNUMBER(FIND(UPPER(MID($D483,'Cevap Anahtarı'!$A$2:$A$121,1)),"ABCDE"))*(MID($D483,'Cevap Anahtarı'!$A$2:$A$121,1)&lt;&gt;'Cevap Anahtarı'!$C$2:$C$121)))</f>
        <v/>
      </c>
      <c r="V483" s="15">
        <f>IF($B483="","",ROUND(T483-IF(Ayarlar!$B$6&gt;0,U483/Ayarlar!$B$6,0),2))</f>
        <v/>
      </c>
      <c r="W483" s="15">
        <f>IF($B483="","",G483+J483+M483+P483+S483+V483)</f>
        <v/>
      </c>
      <c r="X483" s="14">
        <f>IF($B483="","",RANK(W483,$W$4:$W$503))</f>
        <v/>
      </c>
    </row>
    <row r="484">
      <c r="E484" s="14">
        <f>IF($B484="","",SUMPRODUCT(('Cevap Anahtarı'!$B$2:$B$121=E$2)*('Cevap Anahtarı'!$C$2:$C$121&lt;&gt;"")*(MID($D484,'Cevap Anahtarı'!$A$2:$A$121,1)='Cevap Anahtarı'!$C$2:$C$121)))</f>
        <v/>
      </c>
      <c r="F484" s="14">
        <f>IF($B484="","",SUMPRODUCT(('Cevap Anahtarı'!$B$2:$B$121=E$2)*('Cevap Anahtarı'!$C$2:$C$121&lt;&gt;"")*(MID($D484,'Cevap Anahtarı'!$A$2:$A$121,1)&lt;&gt;"")*ISNUMBER(FIND(UPPER(MID($D484,'Cevap Anahtarı'!$A$2:$A$121,1)),"ABCDE"))*(MID($D484,'Cevap Anahtarı'!$A$2:$A$121,1)&lt;&gt;'Cevap Anahtarı'!$C$2:$C$121)))</f>
        <v/>
      </c>
      <c r="G484" s="15">
        <f>IF($B484="","",ROUND(E484-IF(Ayarlar!$B$6&gt;0,F484/Ayarlar!$B$6,0),2))</f>
        <v/>
      </c>
      <c r="H484" s="14">
        <f>IF($B484="","",SUMPRODUCT(('Cevap Anahtarı'!$B$2:$B$121=H$2)*('Cevap Anahtarı'!$C$2:$C$121&lt;&gt;"")*(MID($D484,'Cevap Anahtarı'!$A$2:$A$121,1)='Cevap Anahtarı'!$C$2:$C$121)))</f>
        <v/>
      </c>
      <c r="I484" s="14">
        <f>IF($B484="","",SUMPRODUCT(('Cevap Anahtarı'!$B$2:$B$121=H$2)*('Cevap Anahtarı'!$C$2:$C$121&lt;&gt;"")*(MID($D484,'Cevap Anahtarı'!$A$2:$A$121,1)&lt;&gt;"")*ISNUMBER(FIND(UPPER(MID($D484,'Cevap Anahtarı'!$A$2:$A$121,1)),"ABCDE"))*(MID($D484,'Cevap Anahtarı'!$A$2:$A$121,1)&lt;&gt;'Cevap Anahtarı'!$C$2:$C$121)))</f>
        <v/>
      </c>
      <c r="J484" s="15">
        <f>IF($B484="","",ROUND(H484-IF(Ayarlar!$B$6&gt;0,I484/Ayarlar!$B$6,0),2))</f>
        <v/>
      </c>
      <c r="K484" s="14">
        <f>IF($B484="","",SUMPRODUCT(('Cevap Anahtarı'!$B$2:$B$121=K$2)*('Cevap Anahtarı'!$C$2:$C$121&lt;&gt;"")*(MID($D484,'Cevap Anahtarı'!$A$2:$A$121,1)='Cevap Anahtarı'!$C$2:$C$121)))</f>
        <v/>
      </c>
      <c r="L484" s="14">
        <f>IF($B484="","",SUMPRODUCT(('Cevap Anahtarı'!$B$2:$B$121=K$2)*('Cevap Anahtarı'!$C$2:$C$121&lt;&gt;"")*(MID($D484,'Cevap Anahtarı'!$A$2:$A$121,1)&lt;&gt;"")*ISNUMBER(FIND(UPPER(MID($D484,'Cevap Anahtarı'!$A$2:$A$121,1)),"ABCDE"))*(MID($D484,'Cevap Anahtarı'!$A$2:$A$121,1)&lt;&gt;'Cevap Anahtarı'!$C$2:$C$121)))</f>
        <v/>
      </c>
      <c r="M484" s="15">
        <f>IF($B484="","",ROUND(K484-IF(Ayarlar!$B$6&gt;0,L484/Ayarlar!$B$6,0),2))</f>
        <v/>
      </c>
      <c r="N484" s="14">
        <f>IF($B484="","",SUMPRODUCT(('Cevap Anahtarı'!$B$2:$B$121=N$2)*('Cevap Anahtarı'!$C$2:$C$121&lt;&gt;"")*(MID($D484,'Cevap Anahtarı'!$A$2:$A$121,1)='Cevap Anahtarı'!$C$2:$C$121)))</f>
        <v/>
      </c>
      <c r="O484" s="14">
        <f>IF($B484="","",SUMPRODUCT(('Cevap Anahtarı'!$B$2:$B$121=N$2)*('Cevap Anahtarı'!$C$2:$C$121&lt;&gt;"")*(MID($D484,'Cevap Anahtarı'!$A$2:$A$121,1)&lt;&gt;"")*ISNUMBER(FIND(UPPER(MID($D484,'Cevap Anahtarı'!$A$2:$A$121,1)),"ABCDE"))*(MID($D484,'Cevap Anahtarı'!$A$2:$A$121,1)&lt;&gt;'Cevap Anahtarı'!$C$2:$C$121)))</f>
        <v/>
      </c>
      <c r="P484" s="15">
        <f>IF($B484="","",ROUND(N484-IF(Ayarlar!$B$6&gt;0,O484/Ayarlar!$B$6,0),2))</f>
        <v/>
      </c>
      <c r="Q484" s="14">
        <f>IF($B484="","",SUMPRODUCT(('Cevap Anahtarı'!$B$2:$B$121=Q$2)*('Cevap Anahtarı'!$C$2:$C$121&lt;&gt;"")*(MID($D484,'Cevap Anahtarı'!$A$2:$A$121,1)='Cevap Anahtarı'!$C$2:$C$121)))</f>
        <v/>
      </c>
      <c r="R484" s="14">
        <f>IF($B484="","",SUMPRODUCT(('Cevap Anahtarı'!$B$2:$B$121=Q$2)*('Cevap Anahtarı'!$C$2:$C$121&lt;&gt;"")*(MID($D484,'Cevap Anahtarı'!$A$2:$A$121,1)&lt;&gt;"")*ISNUMBER(FIND(UPPER(MID($D484,'Cevap Anahtarı'!$A$2:$A$121,1)),"ABCDE"))*(MID($D484,'Cevap Anahtarı'!$A$2:$A$121,1)&lt;&gt;'Cevap Anahtarı'!$C$2:$C$121)))</f>
        <v/>
      </c>
      <c r="S484" s="15">
        <f>IF($B484="","",ROUND(Q484-IF(Ayarlar!$B$6&gt;0,R484/Ayarlar!$B$6,0),2))</f>
        <v/>
      </c>
      <c r="T484" s="14">
        <f>IF($B484="","",SUMPRODUCT(('Cevap Anahtarı'!$B$2:$B$121=T$2)*('Cevap Anahtarı'!$C$2:$C$121&lt;&gt;"")*(MID($D484,'Cevap Anahtarı'!$A$2:$A$121,1)='Cevap Anahtarı'!$C$2:$C$121)))</f>
        <v/>
      </c>
      <c r="U484" s="14">
        <f>IF($B484="","",SUMPRODUCT(('Cevap Anahtarı'!$B$2:$B$121=T$2)*('Cevap Anahtarı'!$C$2:$C$121&lt;&gt;"")*(MID($D484,'Cevap Anahtarı'!$A$2:$A$121,1)&lt;&gt;"")*ISNUMBER(FIND(UPPER(MID($D484,'Cevap Anahtarı'!$A$2:$A$121,1)),"ABCDE"))*(MID($D484,'Cevap Anahtarı'!$A$2:$A$121,1)&lt;&gt;'Cevap Anahtarı'!$C$2:$C$121)))</f>
        <v/>
      </c>
      <c r="V484" s="15">
        <f>IF($B484="","",ROUND(T484-IF(Ayarlar!$B$6&gt;0,U484/Ayarlar!$B$6,0),2))</f>
        <v/>
      </c>
      <c r="W484" s="15">
        <f>IF($B484="","",G484+J484+M484+P484+S484+V484)</f>
        <v/>
      </c>
      <c r="X484" s="14">
        <f>IF($B484="","",RANK(W484,$W$4:$W$503))</f>
        <v/>
      </c>
    </row>
    <row r="485">
      <c r="E485" s="14">
        <f>IF($B485="","",SUMPRODUCT(('Cevap Anahtarı'!$B$2:$B$121=E$2)*('Cevap Anahtarı'!$C$2:$C$121&lt;&gt;"")*(MID($D485,'Cevap Anahtarı'!$A$2:$A$121,1)='Cevap Anahtarı'!$C$2:$C$121)))</f>
        <v/>
      </c>
      <c r="F485" s="14">
        <f>IF($B485="","",SUMPRODUCT(('Cevap Anahtarı'!$B$2:$B$121=E$2)*('Cevap Anahtarı'!$C$2:$C$121&lt;&gt;"")*(MID($D485,'Cevap Anahtarı'!$A$2:$A$121,1)&lt;&gt;"")*ISNUMBER(FIND(UPPER(MID($D485,'Cevap Anahtarı'!$A$2:$A$121,1)),"ABCDE"))*(MID($D485,'Cevap Anahtarı'!$A$2:$A$121,1)&lt;&gt;'Cevap Anahtarı'!$C$2:$C$121)))</f>
        <v/>
      </c>
      <c r="G485" s="15">
        <f>IF($B485="","",ROUND(E485-IF(Ayarlar!$B$6&gt;0,F485/Ayarlar!$B$6,0),2))</f>
        <v/>
      </c>
      <c r="H485" s="14">
        <f>IF($B485="","",SUMPRODUCT(('Cevap Anahtarı'!$B$2:$B$121=H$2)*('Cevap Anahtarı'!$C$2:$C$121&lt;&gt;"")*(MID($D485,'Cevap Anahtarı'!$A$2:$A$121,1)='Cevap Anahtarı'!$C$2:$C$121)))</f>
        <v/>
      </c>
      <c r="I485" s="14">
        <f>IF($B485="","",SUMPRODUCT(('Cevap Anahtarı'!$B$2:$B$121=H$2)*('Cevap Anahtarı'!$C$2:$C$121&lt;&gt;"")*(MID($D485,'Cevap Anahtarı'!$A$2:$A$121,1)&lt;&gt;"")*ISNUMBER(FIND(UPPER(MID($D485,'Cevap Anahtarı'!$A$2:$A$121,1)),"ABCDE"))*(MID($D485,'Cevap Anahtarı'!$A$2:$A$121,1)&lt;&gt;'Cevap Anahtarı'!$C$2:$C$121)))</f>
        <v/>
      </c>
      <c r="J485" s="15">
        <f>IF($B485="","",ROUND(H485-IF(Ayarlar!$B$6&gt;0,I485/Ayarlar!$B$6,0),2))</f>
        <v/>
      </c>
      <c r="K485" s="14">
        <f>IF($B485="","",SUMPRODUCT(('Cevap Anahtarı'!$B$2:$B$121=K$2)*('Cevap Anahtarı'!$C$2:$C$121&lt;&gt;"")*(MID($D485,'Cevap Anahtarı'!$A$2:$A$121,1)='Cevap Anahtarı'!$C$2:$C$121)))</f>
        <v/>
      </c>
      <c r="L485" s="14">
        <f>IF($B485="","",SUMPRODUCT(('Cevap Anahtarı'!$B$2:$B$121=K$2)*('Cevap Anahtarı'!$C$2:$C$121&lt;&gt;"")*(MID($D485,'Cevap Anahtarı'!$A$2:$A$121,1)&lt;&gt;"")*ISNUMBER(FIND(UPPER(MID($D485,'Cevap Anahtarı'!$A$2:$A$121,1)),"ABCDE"))*(MID($D485,'Cevap Anahtarı'!$A$2:$A$121,1)&lt;&gt;'Cevap Anahtarı'!$C$2:$C$121)))</f>
        <v/>
      </c>
      <c r="M485" s="15">
        <f>IF($B485="","",ROUND(K485-IF(Ayarlar!$B$6&gt;0,L485/Ayarlar!$B$6,0),2))</f>
        <v/>
      </c>
      <c r="N485" s="14">
        <f>IF($B485="","",SUMPRODUCT(('Cevap Anahtarı'!$B$2:$B$121=N$2)*('Cevap Anahtarı'!$C$2:$C$121&lt;&gt;"")*(MID($D485,'Cevap Anahtarı'!$A$2:$A$121,1)='Cevap Anahtarı'!$C$2:$C$121)))</f>
        <v/>
      </c>
      <c r="O485" s="14">
        <f>IF($B485="","",SUMPRODUCT(('Cevap Anahtarı'!$B$2:$B$121=N$2)*('Cevap Anahtarı'!$C$2:$C$121&lt;&gt;"")*(MID($D485,'Cevap Anahtarı'!$A$2:$A$121,1)&lt;&gt;"")*ISNUMBER(FIND(UPPER(MID($D485,'Cevap Anahtarı'!$A$2:$A$121,1)),"ABCDE"))*(MID($D485,'Cevap Anahtarı'!$A$2:$A$121,1)&lt;&gt;'Cevap Anahtarı'!$C$2:$C$121)))</f>
        <v/>
      </c>
      <c r="P485" s="15">
        <f>IF($B485="","",ROUND(N485-IF(Ayarlar!$B$6&gt;0,O485/Ayarlar!$B$6,0),2))</f>
        <v/>
      </c>
      <c r="Q485" s="14">
        <f>IF($B485="","",SUMPRODUCT(('Cevap Anahtarı'!$B$2:$B$121=Q$2)*('Cevap Anahtarı'!$C$2:$C$121&lt;&gt;"")*(MID($D485,'Cevap Anahtarı'!$A$2:$A$121,1)='Cevap Anahtarı'!$C$2:$C$121)))</f>
        <v/>
      </c>
      <c r="R485" s="14">
        <f>IF($B485="","",SUMPRODUCT(('Cevap Anahtarı'!$B$2:$B$121=Q$2)*('Cevap Anahtarı'!$C$2:$C$121&lt;&gt;"")*(MID($D485,'Cevap Anahtarı'!$A$2:$A$121,1)&lt;&gt;"")*ISNUMBER(FIND(UPPER(MID($D485,'Cevap Anahtarı'!$A$2:$A$121,1)),"ABCDE"))*(MID($D485,'Cevap Anahtarı'!$A$2:$A$121,1)&lt;&gt;'Cevap Anahtarı'!$C$2:$C$121)))</f>
        <v/>
      </c>
      <c r="S485" s="15">
        <f>IF($B485="","",ROUND(Q485-IF(Ayarlar!$B$6&gt;0,R485/Ayarlar!$B$6,0),2))</f>
        <v/>
      </c>
      <c r="T485" s="14">
        <f>IF($B485="","",SUMPRODUCT(('Cevap Anahtarı'!$B$2:$B$121=T$2)*('Cevap Anahtarı'!$C$2:$C$121&lt;&gt;"")*(MID($D485,'Cevap Anahtarı'!$A$2:$A$121,1)='Cevap Anahtarı'!$C$2:$C$121)))</f>
        <v/>
      </c>
      <c r="U485" s="14">
        <f>IF($B485="","",SUMPRODUCT(('Cevap Anahtarı'!$B$2:$B$121=T$2)*('Cevap Anahtarı'!$C$2:$C$121&lt;&gt;"")*(MID($D485,'Cevap Anahtarı'!$A$2:$A$121,1)&lt;&gt;"")*ISNUMBER(FIND(UPPER(MID($D485,'Cevap Anahtarı'!$A$2:$A$121,1)),"ABCDE"))*(MID($D485,'Cevap Anahtarı'!$A$2:$A$121,1)&lt;&gt;'Cevap Anahtarı'!$C$2:$C$121)))</f>
        <v/>
      </c>
      <c r="V485" s="15">
        <f>IF($B485="","",ROUND(T485-IF(Ayarlar!$B$6&gt;0,U485/Ayarlar!$B$6,0),2))</f>
        <v/>
      </c>
      <c r="W485" s="15">
        <f>IF($B485="","",G485+J485+M485+P485+S485+V485)</f>
        <v/>
      </c>
      <c r="X485" s="14">
        <f>IF($B485="","",RANK(W485,$W$4:$W$503))</f>
        <v/>
      </c>
    </row>
    <row r="486">
      <c r="E486" s="14">
        <f>IF($B486="","",SUMPRODUCT(('Cevap Anahtarı'!$B$2:$B$121=E$2)*('Cevap Anahtarı'!$C$2:$C$121&lt;&gt;"")*(MID($D486,'Cevap Anahtarı'!$A$2:$A$121,1)='Cevap Anahtarı'!$C$2:$C$121)))</f>
        <v/>
      </c>
      <c r="F486" s="14">
        <f>IF($B486="","",SUMPRODUCT(('Cevap Anahtarı'!$B$2:$B$121=E$2)*('Cevap Anahtarı'!$C$2:$C$121&lt;&gt;"")*(MID($D486,'Cevap Anahtarı'!$A$2:$A$121,1)&lt;&gt;"")*ISNUMBER(FIND(UPPER(MID($D486,'Cevap Anahtarı'!$A$2:$A$121,1)),"ABCDE"))*(MID($D486,'Cevap Anahtarı'!$A$2:$A$121,1)&lt;&gt;'Cevap Anahtarı'!$C$2:$C$121)))</f>
        <v/>
      </c>
      <c r="G486" s="15">
        <f>IF($B486="","",ROUND(E486-IF(Ayarlar!$B$6&gt;0,F486/Ayarlar!$B$6,0),2))</f>
        <v/>
      </c>
      <c r="H486" s="14">
        <f>IF($B486="","",SUMPRODUCT(('Cevap Anahtarı'!$B$2:$B$121=H$2)*('Cevap Anahtarı'!$C$2:$C$121&lt;&gt;"")*(MID($D486,'Cevap Anahtarı'!$A$2:$A$121,1)='Cevap Anahtarı'!$C$2:$C$121)))</f>
        <v/>
      </c>
      <c r="I486" s="14">
        <f>IF($B486="","",SUMPRODUCT(('Cevap Anahtarı'!$B$2:$B$121=H$2)*('Cevap Anahtarı'!$C$2:$C$121&lt;&gt;"")*(MID($D486,'Cevap Anahtarı'!$A$2:$A$121,1)&lt;&gt;"")*ISNUMBER(FIND(UPPER(MID($D486,'Cevap Anahtarı'!$A$2:$A$121,1)),"ABCDE"))*(MID($D486,'Cevap Anahtarı'!$A$2:$A$121,1)&lt;&gt;'Cevap Anahtarı'!$C$2:$C$121)))</f>
        <v/>
      </c>
      <c r="J486" s="15">
        <f>IF($B486="","",ROUND(H486-IF(Ayarlar!$B$6&gt;0,I486/Ayarlar!$B$6,0),2))</f>
        <v/>
      </c>
      <c r="K486" s="14">
        <f>IF($B486="","",SUMPRODUCT(('Cevap Anahtarı'!$B$2:$B$121=K$2)*('Cevap Anahtarı'!$C$2:$C$121&lt;&gt;"")*(MID($D486,'Cevap Anahtarı'!$A$2:$A$121,1)='Cevap Anahtarı'!$C$2:$C$121)))</f>
        <v/>
      </c>
      <c r="L486" s="14">
        <f>IF($B486="","",SUMPRODUCT(('Cevap Anahtarı'!$B$2:$B$121=K$2)*('Cevap Anahtarı'!$C$2:$C$121&lt;&gt;"")*(MID($D486,'Cevap Anahtarı'!$A$2:$A$121,1)&lt;&gt;"")*ISNUMBER(FIND(UPPER(MID($D486,'Cevap Anahtarı'!$A$2:$A$121,1)),"ABCDE"))*(MID($D486,'Cevap Anahtarı'!$A$2:$A$121,1)&lt;&gt;'Cevap Anahtarı'!$C$2:$C$121)))</f>
        <v/>
      </c>
      <c r="M486" s="15">
        <f>IF($B486="","",ROUND(K486-IF(Ayarlar!$B$6&gt;0,L486/Ayarlar!$B$6,0),2))</f>
        <v/>
      </c>
      <c r="N486" s="14">
        <f>IF($B486="","",SUMPRODUCT(('Cevap Anahtarı'!$B$2:$B$121=N$2)*('Cevap Anahtarı'!$C$2:$C$121&lt;&gt;"")*(MID($D486,'Cevap Anahtarı'!$A$2:$A$121,1)='Cevap Anahtarı'!$C$2:$C$121)))</f>
        <v/>
      </c>
      <c r="O486" s="14">
        <f>IF($B486="","",SUMPRODUCT(('Cevap Anahtarı'!$B$2:$B$121=N$2)*('Cevap Anahtarı'!$C$2:$C$121&lt;&gt;"")*(MID($D486,'Cevap Anahtarı'!$A$2:$A$121,1)&lt;&gt;"")*ISNUMBER(FIND(UPPER(MID($D486,'Cevap Anahtarı'!$A$2:$A$121,1)),"ABCDE"))*(MID($D486,'Cevap Anahtarı'!$A$2:$A$121,1)&lt;&gt;'Cevap Anahtarı'!$C$2:$C$121)))</f>
        <v/>
      </c>
      <c r="P486" s="15">
        <f>IF($B486="","",ROUND(N486-IF(Ayarlar!$B$6&gt;0,O486/Ayarlar!$B$6,0),2))</f>
        <v/>
      </c>
      <c r="Q486" s="14">
        <f>IF($B486="","",SUMPRODUCT(('Cevap Anahtarı'!$B$2:$B$121=Q$2)*('Cevap Anahtarı'!$C$2:$C$121&lt;&gt;"")*(MID($D486,'Cevap Anahtarı'!$A$2:$A$121,1)='Cevap Anahtarı'!$C$2:$C$121)))</f>
        <v/>
      </c>
      <c r="R486" s="14">
        <f>IF($B486="","",SUMPRODUCT(('Cevap Anahtarı'!$B$2:$B$121=Q$2)*('Cevap Anahtarı'!$C$2:$C$121&lt;&gt;"")*(MID($D486,'Cevap Anahtarı'!$A$2:$A$121,1)&lt;&gt;"")*ISNUMBER(FIND(UPPER(MID($D486,'Cevap Anahtarı'!$A$2:$A$121,1)),"ABCDE"))*(MID($D486,'Cevap Anahtarı'!$A$2:$A$121,1)&lt;&gt;'Cevap Anahtarı'!$C$2:$C$121)))</f>
        <v/>
      </c>
      <c r="S486" s="15">
        <f>IF($B486="","",ROUND(Q486-IF(Ayarlar!$B$6&gt;0,R486/Ayarlar!$B$6,0),2))</f>
        <v/>
      </c>
      <c r="T486" s="14">
        <f>IF($B486="","",SUMPRODUCT(('Cevap Anahtarı'!$B$2:$B$121=T$2)*('Cevap Anahtarı'!$C$2:$C$121&lt;&gt;"")*(MID($D486,'Cevap Anahtarı'!$A$2:$A$121,1)='Cevap Anahtarı'!$C$2:$C$121)))</f>
        <v/>
      </c>
      <c r="U486" s="14">
        <f>IF($B486="","",SUMPRODUCT(('Cevap Anahtarı'!$B$2:$B$121=T$2)*('Cevap Anahtarı'!$C$2:$C$121&lt;&gt;"")*(MID($D486,'Cevap Anahtarı'!$A$2:$A$121,1)&lt;&gt;"")*ISNUMBER(FIND(UPPER(MID($D486,'Cevap Anahtarı'!$A$2:$A$121,1)),"ABCDE"))*(MID($D486,'Cevap Anahtarı'!$A$2:$A$121,1)&lt;&gt;'Cevap Anahtarı'!$C$2:$C$121)))</f>
        <v/>
      </c>
      <c r="V486" s="15">
        <f>IF($B486="","",ROUND(T486-IF(Ayarlar!$B$6&gt;0,U486/Ayarlar!$B$6,0),2))</f>
        <v/>
      </c>
      <c r="W486" s="15">
        <f>IF($B486="","",G486+J486+M486+P486+S486+V486)</f>
        <v/>
      </c>
      <c r="X486" s="14">
        <f>IF($B486="","",RANK(W486,$W$4:$W$503))</f>
        <v/>
      </c>
    </row>
    <row r="487">
      <c r="E487" s="14">
        <f>IF($B487="","",SUMPRODUCT(('Cevap Anahtarı'!$B$2:$B$121=E$2)*('Cevap Anahtarı'!$C$2:$C$121&lt;&gt;"")*(MID($D487,'Cevap Anahtarı'!$A$2:$A$121,1)='Cevap Anahtarı'!$C$2:$C$121)))</f>
        <v/>
      </c>
      <c r="F487" s="14">
        <f>IF($B487="","",SUMPRODUCT(('Cevap Anahtarı'!$B$2:$B$121=E$2)*('Cevap Anahtarı'!$C$2:$C$121&lt;&gt;"")*(MID($D487,'Cevap Anahtarı'!$A$2:$A$121,1)&lt;&gt;"")*ISNUMBER(FIND(UPPER(MID($D487,'Cevap Anahtarı'!$A$2:$A$121,1)),"ABCDE"))*(MID($D487,'Cevap Anahtarı'!$A$2:$A$121,1)&lt;&gt;'Cevap Anahtarı'!$C$2:$C$121)))</f>
        <v/>
      </c>
      <c r="G487" s="15">
        <f>IF($B487="","",ROUND(E487-IF(Ayarlar!$B$6&gt;0,F487/Ayarlar!$B$6,0),2))</f>
        <v/>
      </c>
      <c r="H487" s="14">
        <f>IF($B487="","",SUMPRODUCT(('Cevap Anahtarı'!$B$2:$B$121=H$2)*('Cevap Anahtarı'!$C$2:$C$121&lt;&gt;"")*(MID($D487,'Cevap Anahtarı'!$A$2:$A$121,1)='Cevap Anahtarı'!$C$2:$C$121)))</f>
        <v/>
      </c>
      <c r="I487" s="14">
        <f>IF($B487="","",SUMPRODUCT(('Cevap Anahtarı'!$B$2:$B$121=H$2)*('Cevap Anahtarı'!$C$2:$C$121&lt;&gt;"")*(MID($D487,'Cevap Anahtarı'!$A$2:$A$121,1)&lt;&gt;"")*ISNUMBER(FIND(UPPER(MID($D487,'Cevap Anahtarı'!$A$2:$A$121,1)),"ABCDE"))*(MID($D487,'Cevap Anahtarı'!$A$2:$A$121,1)&lt;&gt;'Cevap Anahtarı'!$C$2:$C$121)))</f>
        <v/>
      </c>
      <c r="J487" s="15">
        <f>IF($B487="","",ROUND(H487-IF(Ayarlar!$B$6&gt;0,I487/Ayarlar!$B$6,0),2))</f>
        <v/>
      </c>
      <c r="K487" s="14">
        <f>IF($B487="","",SUMPRODUCT(('Cevap Anahtarı'!$B$2:$B$121=K$2)*('Cevap Anahtarı'!$C$2:$C$121&lt;&gt;"")*(MID($D487,'Cevap Anahtarı'!$A$2:$A$121,1)='Cevap Anahtarı'!$C$2:$C$121)))</f>
        <v/>
      </c>
      <c r="L487" s="14">
        <f>IF($B487="","",SUMPRODUCT(('Cevap Anahtarı'!$B$2:$B$121=K$2)*('Cevap Anahtarı'!$C$2:$C$121&lt;&gt;"")*(MID($D487,'Cevap Anahtarı'!$A$2:$A$121,1)&lt;&gt;"")*ISNUMBER(FIND(UPPER(MID($D487,'Cevap Anahtarı'!$A$2:$A$121,1)),"ABCDE"))*(MID($D487,'Cevap Anahtarı'!$A$2:$A$121,1)&lt;&gt;'Cevap Anahtarı'!$C$2:$C$121)))</f>
        <v/>
      </c>
      <c r="M487" s="15">
        <f>IF($B487="","",ROUND(K487-IF(Ayarlar!$B$6&gt;0,L487/Ayarlar!$B$6,0),2))</f>
        <v/>
      </c>
      <c r="N487" s="14">
        <f>IF($B487="","",SUMPRODUCT(('Cevap Anahtarı'!$B$2:$B$121=N$2)*('Cevap Anahtarı'!$C$2:$C$121&lt;&gt;"")*(MID($D487,'Cevap Anahtarı'!$A$2:$A$121,1)='Cevap Anahtarı'!$C$2:$C$121)))</f>
        <v/>
      </c>
      <c r="O487" s="14">
        <f>IF($B487="","",SUMPRODUCT(('Cevap Anahtarı'!$B$2:$B$121=N$2)*('Cevap Anahtarı'!$C$2:$C$121&lt;&gt;"")*(MID($D487,'Cevap Anahtarı'!$A$2:$A$121,1)&lt;&gt;"")*ISNUMBER(FIND(UPPER(MID($D487,'Cevap Anahtarı'!$A$2:$A$121,1)),"ABCDE"))*(MID($D487,'Cevap Anahtarı'!$A$2:$A$121,1)&lt;&gt;'Cevap Anahtarı'!$C$2:$C$121)))</f>
        <v/>
      </c>
      <c r="P487" s="15">
        <f>IF($B487="","",ROUND(N487-IF(Ayarlar!$B$6&gt;0,O487/Ayarlar!$B$6,0),2))</f>
        <v/>
      </c>
      <c r="Q487" s="14">
        <f>IF($B487="","",SUMPRODUCT(('Cevap Anahtarı'!$B$2:$B$121=Q$2)*('Cevap Anahtarı'!$C$2:$C$121&lt;&gt;"")*(MID($D487,'Cevap Anahtarı'!$A$2:$A$121,1)='Cevap Anahtarı'!$C$2:$C$121)))</f>
        <v/>
      </c>
      <c r="R487" s="14">
        <f>IF($B487="","",SUMPRODUCT(('Cevap Anahtarı'!$B$2:$B$121=Q$2)*('Cevap Anahtarı'!$C$2:$C$121&lt;&gt;"")*(MID($D487,'Cevap Anahtarı'!$A$2:$A$121,1)&lt;&gt;"")*ISNUMBER(FIND(UPPER(MID($D487,'Cevap Anahtarı'!$A$2:$A$121,1)),"ABCDE"))*(MID($D487,'Cevap Anahtarı'!$A$2:$A$121,1)&lt;&gt;'Cevap Anahtarı'!$C$2:$C$121)))</f>
        <v/>
      </c>
      <c r="S487" s="15">
        <f>IF($B487="","",ROUND(Q487-IF(Ayarlar!$B$6&gt;0,R487/Ayarlar!$B$6,0),2))</f>
        <v/>
      </c>
      <c r="T487" s="14">
        <f>IF($B487="","",SUMPRODUCT(('Cevap Anahtarı'!$B$2:$B$121=T$2)*('Cevap Anahtarı'!$C$2:$C$121&lt;&gt;"")*(MID($D487,'Cevap Anahtarı'!$A$2:$A$121,1)='Cevap Anahtarı'!$C$2:$C$121)))</f>
        <v/>
      </c>
      <c r="U487" s="14">
        <f>IF($B487="","",SUMPRODUCT(('Cevap Anahtarı'!$B$2:$B$121=T$2)*('Cevap Anahtarı'!$C$2:$C$121&lt;&gt;"")*(MID($D487,'Cevap Anahtarı'!$A$2:$A$121,1)&lt;&gt;"")*ISNUMBER(FIND(UPPER(MID($D487,'Cevap Anahtarı'!$A$2:$A$121,1)),"ABCDE"))*(MID($D487,'Cevap Anahtarı'!$A$2:$A$121,1)&lt;&gt;'Cevap Anahtarı'!$C$2:$C$121)))</f>
        <v/>
      </c>
      <c r="V487" s="15">
        <f>IF($B487="","",ROUND(T487-IF(Ayarlar!$B$6&gt;0,U487/Ayarlar!$B$6,0),2))</f>
        <v/>
      </c>
      <c r="W487" s="15">
        <f>IF($B487="","",G487+J487+M487+P487+S487+V487)</f>
        <v/>
      </c>
      <c r="X487" s="14">
        <f>IF($B487="","",RANK(W487,$W$4:$W$503))</f>
        <v/>
      </c>
    </row>
    <row r="488">
      <c r="E488" s="14">
        <f>IF($B488="","",SUMPRODUCT(('Cevap Anahtarı'!$B$2:$B$121=E$2)*('Cevap Anahtarı'!$C$2:$C$121&lt;&gt;"")*(MID($D488,'Cevap Anahtarı'!$A$2:$A$121,1)='Cevap Anahtarı'!$C$2:$C$121)))</f>
        <v/>
      </c>
      <c r="F488" s="14">
        <f>IF($B488="","",SUMPRODUCT(('Cevap Anahtarı'!$B$2:$B$121=E$2)*('Cevap Anahtarı'!$C$2:$C$121&lt;&gt;"")*(MID($D488,'Cevap Anahtarı'!$A$2:$A$121,1)&lt;&gt;"")*ISNUMBER(FIND(UPPER(MID($D488,'Cevap Anahtarı'!$A$2:$A$121,1)),"ABCDE"))*(MID($D488,'Cevap Anahtarı'!$A$2:$A$121,1)&lt;&gt;'Cevap Anahtarı'!$C$2:$C$121)))</f>
        <v/>
      </c>
      <c r="G488" s="15">
        <f>IF($B488="","",ROUND(E488-IF(Ayarlar!$B$6&gt;0,F488/Ayarlar!$B$6,0),2))</f>
        <v/>
      </c>
      <c r="H488" s="14">
        <f>IF($B488="","",SUMPRODUCT(('Cevap Anahtarı'!$B$2:$B$121=H$2)*('Cevap Anahtarı'!$C$2:$C$121&lt;&gt;"")*(MID($D488,'Cevap Anahtarı'!$A$2:$A$121,1)='Cevap Anahtarı'!$C$2:$C$121)))</f>
        <v/>
      </c>
      <c r="I488" s="14">
        <f>IF($B488="","",SUMPRODUCT(('Cevap Anahtarı'!$B$2:$B$121=H$2)*('Cevap Anahtarı'!$C$2:$C$121&lt;&gt;"")*(MID($D488,'Cevap Anahtarı'!$A$2:$A$121,1)&lt;&gt;"")*ISNUMBER(FIND(UPPER(MID($D488,'Cevap Anahtarı'!$A$2:$A$121,1)),"ABCDE"))*(MID($D488,'Cevap Anahtarı'!$A$2:$A$121,1)&lt;&gt;'Cevap Anahtarı'!$C$2:$C$121)))</f>
        <v/>
      </c>
      <c r="J488" s="15">
        <f>IF($B488="","",ROUND(H488-IF(Ayarlar!$B$6&gt;0,I488/Ayarlar!$B$6,0),2))</f>
        <v/>
      </c>
      <c r="K488" s="14">
        <f>IF($B488="","",SUMPRODUCT(('Cevap Anahtarı'!$B$2:$B$121=K$2)*('Cevap Anahtarı'!$C$2:$C$121&lt;&gt;"")*(MID($D488,'Cevap Anahtarı'!$A$2:$A$121,1)='Cevap Anahtarı'!$C$2:$C$121)))</f>
        <v/>
      </c>
      <c r="L488" s="14">
        <f>IF($B488="","",SUMPRODUCT(('Cevap Anahtarı'!$B$2:$B$121=K$2)*('Cevap Anahtarı'!$C$2:$C$121&lt;&gt;"")*(MID($D488,'Cevap Anahtarı'!$A$2:$A$121,1)&lt;&gt;"")*ISNUMBER(FIND(UPPER(MID($D488,'Cevap Anahtarı'!$A$2:$A$121,1)),"ABCDE"))*(MID($D488,'Cevap Anahtarı'!$A$2:$A$121,1)&lt;&gt;'Cevap Anahtarı'!$C$2:$C$121)))</f>
        <v/>
      </c>
      <c r="M488" s="15">
        <f>IF($B488="","",ROUND(K488-IF(Ayarlar!$B$6&gt;0,L488/Ayarlar!$B$6,0),2))</f>
        <v/>
      </c>
      <c r="N488" s="14">
        <f>IF($B488="","",SUMPRODUCT(('Cevap Anahtarı'!$B$2:$B$121=N$2)*('Cevap Anahtarı'!$C$2:$C$121&lt;&gt;"")*(MID($D488,'Cevap Anahtarı'!$A$2:$A$121,1)='Cevap Anahtarı'!$C$2:$C$121)))</f>
        <v/>
      </c>
      <c r="O488" s="14">
        <f>IF($B488="","",SUMPRODUCT(('Cevap Anahtarı'!$B$2:$B$121=N$2)*('Cevap Anahtarı'!$C$2:$C$121&lt;&gt;"")*(MID($D488,'Cevap Anahtarı'!$A$2:$A$121,1)&lt;&gt;"")*ISNUMBER(FIND(UPPER(MID($D488,'Cevap Anahtarı'!$A$2:$A$121,1)),"ABCDE"))*(MID($D488,'Cevap Anahtarı'!$A$2:$A$121,1)&lt;&gt;'Cevap Anahtarı'!$C$2:$C$121)))</f>
        <v/>
      </c>
      <c r="P488" s="15">
        <f>IF($B488="","",ROUND(N488-IF(Ayarlar!$B$6&gt;0,O488/Ayarlar!$B$6,0),2))</f>
        <v/>
      </c>
      <c r="Q488" s="14">
        <f>IF($B488="","",SUMPRODUCT(('Cevap Anahtarı'!$B$2:$B$121=Q$2)*('Cevap Anahtarı'!$C$2:$C$121&lt;&gt;"")*(MID($D488,'Cevap Anahtarı'!$A$2:$A$121,1)='Cevap Anahtarı'!$C$2:$C$121)))</f>
        <v/>
      </c>
      <c r="R488" s="14">
        <f>IF($B488="","",SUMPRODUCT(('Cevap Anahtarı'!$B$2:$B$121=Q$2)*('Cevap Anahtarı'!$C$2:$C$121&lt;&gt;"")*(MID($D488,'Cevap Anahtarı'!$A$2:$A$121,1)&lt;&gt;"")*ISNUMBER(FIND(UPPER(MID($D488,'Cevap Anahtarı'!$A$2:$A$121,1)),"ABCDE"))*(MID($D488,'Cevap Anahtarı'!$A$2:$A$121,1)&lt;&gt;'Cevap Anahtarı'!$C$2:$C$121)))</f>
        <v/>
      </c>
      <c r="S488" s="15">
        <f>IF($B488="","",ROUND(Q488-IF(Ayarlar!$B$6&gt;0,R488/Ayarlar!$B$6,0),2))</f>
        <v/>
      </c>
      <c r="T488" s="14">
        <f>IF($B488="","",SUMPRODUCT(('Cevap Anahtarı'!$B$2:$B$121=T$2)*('Cevap Anahtarı'!$C$2:$C$121&lt;&gt;"")*(MID($D488,'Cevap Anahtarı'!$A$2:$A$121,1)='Cevap Anahtarı'!$C$2:$C$121)))</f>
        <v/>
      </c>
      <c r="U488" s="14">
        <f>IF($B488="","",SUMPRODUCT(('Cevap Anahtarı'!$B$2:$B$121=T$2)*('Cevap Anahtarı'!$C$2:$C$121&lt;&gt;"")*(MID($D488,'Cevap Anahtarı'!$A$2:$A$121,1)&lt;&gt;"")*ISNUMBER(FIND(UPPER(MID($D488,'Cevap Anahtarı'!$A$2:$A$121,1)),"ABCDE"))*(MID($D488,'Cevap Anahtarı'!$A$2:$A$121,1)&lt;&gt;'Cevap Anahtarı'!$C$2:$C$121)))</f>
        <v/>
      </c>
      <c r="V488" s="15">
        <f>IF($B488="","",ROUND(T488-IF(Ayarlar!$B$6&gt;0,U488/Ayarlar!$B$6,0),2))</f>
        <v/>
      </c>
      <c r="W488" s="15">
        <f>IF($B488="","",G488+J488+M488+P488+S488+V488)</f>
        <v/>
      </c>
      <c r="X488" s="14">
        <f>IF($B488="","",RANK(W488,$W$4:$W$503))</f>
        <v/>
      </c>
    </row>
    <row r="489">
      <c r="E489" s="14">
        <f>IF($B489="","",SUMPRODUCT(('Cevap Anahtarı'!$B$2:$B$121=E$2)*('Cevap Anahtarı'!$C$2:$C$121&lt;&gt;"")*(MID($D489,'Cevap Anahtarı'!$A$2:$A$121,1)='Cevap Anahtarı'!$C$2:$C$121)))</f>
        <v/>
      </c>
      <c r="F489" s="14">
        <f>IF($B489="","",SUMPRODUCT(('Cevap Anahtarı'!$B$2:$B$121=E$2)*('Cevap Anahtarı'!$C$2:$C$121&lt;&gt;"")*(MID($D489,'Cevap Anahtarı'!$A$2:$A$121,1)&lt;&gt;"")*ISNUMBER(FIND(UPPER(MID($D489,'Cevap Anahtarı'!$A$2:$A$121,1)),"ABCDE"))*(MID($D489,'Cevap Anahtarı'!$A$2:$A$121,1)&lt;&gt;'Cevap Anahtarı'!$C$2:$C$121)))</f>
        <v/>
      </c>
      <c r="G489" s="15">
        <f>IF($B489="","",ROUND(E489-IF(Ayarlar!$B$6&gt;0,F489/Ayarlar!$B$6,0),2))</f>
        <v/>
      </c>
      <c r="H489" s="14">
        <f>IF($B489="","",SUMPRODUCT(('Cevap Anahtarı'!$B$2:$B$121=H$2)*('Cevap Anahtarı'!$C$2:$C$121&lt;&gt;"")*(MID($D489,'Cevap Anahtarı'!$A$2:$A$121,1)='Cevap Anahtarı'!$C$2:$C$121)))</f>
        <v/>
      </c>
      <c r="I489" s="14">
        <f>IF($B489="","",SUMPRODUCT(('Cevap Anahtarı'!$B$2:$B$121=H$2)*('Cevap Anahtarı'!$C$2:$C$121&lt;&gt;"")*(MID($D489,'Cevap Anahtarı'!$A$2:$A$121,1)&lt;&gt;"")*ISNUMBER(FIND(UPPER(MID($D489,'Cevap Anahtarı'!$A$2:$A$121,1)),"ABCDE"))*(MID($D489,'Cevap Anahtarı'!$A$2:$A$121,1)&lt;&gt;'Cevap Anahtarı'!$C$2:$C$121)))</f>
        <v/>
      </c>
      <c r="J489" s="15">
        <f>IF($B489="","",ROUND(H489-IF(Ayarlar!$B$6&gt;0,I489/Ayarlar!$B$6,0),2))</f>
        <v/>
      </c>
      <c r="K489" s="14">
        <f>IF($B489="","",SUMPRODUCT(('Cevap Anahtarı'!$B$2:$B$121=K$2)*('Cevap Anahtarı'!$C$2:$C$121&lt;&gt;"")*(MID($D489,'Cevap Anahtarı'!$A$2:$A$121,1)='Cevap Anahtarı'!$C$2:$C$121)))</f>
        <v/>
      </c>
      <c r="L489" s="14">
        <f>IF($B489="","",SUMPRODUCT(('Cevap Anahtarı'!$B$2:$B$121=K$2)*('Cevap Anahtarı'!$C$2:$C$121&lt;&gt;"")*(MID($D489,'Cevap Anahtarı'!$A$2:$A$121,1)&lt;&gt;"")*ISNUMBER(FIND(UPPER(MID($D489,'Cevap Anahtarı'!$A$2:$A$121,1)),"ABCDE"))*(MID($D489,'Cevap Anahtarı'!$A$2:$A$121,1)&lt;&gt;'Cevap Anahtarı'!$C$2:$C$121)))</f>
        <v/>
      </c>
      <c r="M489" s="15">
        <f>IF($B489="","",ROUND(K489-IF(Ayarlar!$B$6&gt;0,L489/Ayarlar!$B$6,0),2))</f>
        <v/>
      </c>
      <c r="N489" s="14">
        <f>IF($B489="","",SUMPRODUCT(('Cevap Anahtarı'!$B$2:$B$121=N$2)*('Cevap Anahtarı'!$C$2:$C$121&lt;&gt;"")*(MID($D489,'Cevap Anahtarı'!$A$2:$A$121,1)='Cevap Anahtarı'!$C$2:$C$121)))</f>
        <v/>
      </c>
      <c r="O489" s="14">
        <f>IF($B489="","",SUMPRODUCT(('Cevap Anahtarı'!$B$2:$B$121=N$2)*('Cevap Anahtarı'!$C$2:$C$121&lt;&gt;"")*(MID($D489,'Cevap Anahtarı'!$A$2:$A$121,1)&lt;&gt;"")*ISNUMBER(FIND(UPPER(MID($D489,'Cevap Anahtarı'!$A$2:$A$121,1)),"ABCDE"))*(MID($D489,'Cevap Anahtarı'!$A$2:$A$121,1)&lt;&gt;'Cevap Anahtarı'!$C$2:$C$121)))</f>
        <v/>
      </c>
      <c r="P489" s="15">
        <f>IF($B489="","",ROUND(N489-IF(Ayarlar!$B$6&gt;0,O489/Ayarlar!$B$6,0),2))</f>
        <v/>
      </c>
      <c r="Q489" s="14">
        <f>IF($B489="","",SUMPRODUCT(('Cevap Anahtarı'!$B$2:$B$121=Q$2)*('Cevap Anahtarı'!$C$2:$C$121&lt;&gt;"")*(MID($D489,'Cevap Anahtarı'!$A$2:$A$121,1)='Cevap Anahtarı'!$C$2:$C$121)))</f>
        <v/>
      </c>
      <c r="R489" s="14">
        <f>IF($B489="","",SUMPRODUCT(('Cevap Anahtarı'!$B$2:$B$121=Q$2)*('Cevap Anahtarı'!$C$2:$C$121&lt;&gt;"")*(MID($D489,'Cevap Anahtarı'!$A$2:$A$121,1)&lt;&gt;"")*ISNUMBER(FIND(UPPER(MID($D489,'Cevap Anahtarı'!$A$2:$A$121,1)),"ABCDE"))*(MID($D489,'Cevap Anahtarı'!$A$2:$A$121,1)&lt;&gt;'Cevap Anahtarı'!$C$2:$C$121)))</f>
        <v/>
      </c>
      <c r="S489" s="15">
        <f>IF($B489="","",ROUND(Q489-IF(Ayarlar!$B$6&gt;0,R489/Ayarlar!$B$6,0),2))</f>
        <v/>
      </c>
      <c r="T489" s="14">
        <f>IF($B489="","",SUMPRODUCT(('Cevap Anahtarı'!$B$2:$B$121=T$2)*('Cevap Anahtarı'!$C$2:$C$121&lt;&gt;"")*(MID($D489,'Cevap Anahtarı'!$A$2:$A$121,1)='Cevap Anahtarı'!$C$2:$C$121)))</f>
        <v/>
      </c>
      <c r="U489" s="14">
        <f>IF($B489="","",SUMPRODUCT(('Cevap Anahtarı'!$B$2:$B$121=T$2)*('Cevap Anahtarı'!$C$2:$C$121&lt;&gt;"")*(MID($D489,'Cevap Anahtarı'!$A$2:$A$121,1)&lt;&gt;"")*ISNUMBER(FIND(UPPER(MID($D489,'Cevap Anahtarı'!$A$2:$A$121,1)),"ABCDE"))*(MID($D489,'Cevap Anahtarı'!$A$2:$A$121,1)&lt;&gt;'Cevap Anahtarı'!$C$2:$C$121)))</f>
        <v/>
      </c>
      <c r="V489" s="15">
        <f>IF($B489="","",ROUND(T489-IF(Ayarlar!$B$6&gt;0,U489/Ayarlar!$B$6,0),2))</f>
        <v/>
      </c>
      <c r="W489" s="15">
        <f>IF($B489="","",G489+J489+M489+P489+S489+V489)</f>
        <v/>
      </c>
      <c r="X489" s="14">
        <f>IF($B489="","",RANK(W489,$W$4:$W$503))</f>
        <v/>
      </c>
    </row>
    <row r="490">
      <c r="E490" s="14">
        <f>IF($B490="","",SUMPRODUCT(('Cevap Anahtarı'!$B$2:$B$121=E$2)*('Cevap Anahtarı'!$C$2:$C$121&lt;&gt;"")*(MID($D490,'Cevap Anahtarı'!$A$2:$A$121,1)='Cevap Anahtarı'!$C$2:$C$121)))</f>
        <v/>
      </c>
      <c r="F490" s="14">
        <f>IF($B490="","",SUMPRODUCT(('Cevap Anahtarı'!$B$2:$B$121=E$2)*('Cevap Anahtarı'!$C$2:$C$121&lt;&gt;"")*(MID($D490,'Cevap Anahtarı'!$A$2:$A$121,1)&lt;&gt;"")*ISNUMBER(FIND(UPPER(MID($D490,'Cevap Anahtarı'!$A$2:$A$121,1)),"ABCDE"))*(MID($D490,'Cevap Anahtarı'!$A$2:$A$121,1)&lt;&gt;'Cevap Anahtarı'!$C$2:$C$121)))</f>
        <v/>
      </c>
      <c r="G490" s="15">
        <f>IF($B490="","",ROUND(E490-IF(Ayarlar!$B$6&gt;0,F490/Ayarlar!$B$6,0),2))</f>
        <v/>
      </c>
      <c r="H490" s="14">
        <f>IF($B490="","",SUMPRODUCT(('Cevap Anahtarı'!$B$2:$B$121=H$2)*('Cevap Anahtarı'!$C$2:$C$121&lt;&gt;"")*(MID($D490,'Cevap Anahtarı'!$A$2:$A$121,1)='Cevap Anahtarı'!$C$2:$C$121)))</f>
        <v/>
      </c>
      <c r="I490" s="14">
        <f>IF($B490="","",SUMPRODUCT(('Cevap Anahtarı'!$B$2:$B$121=H$2)*('Cevap Anahtarı'!$C$2:$C$121&lt;&gt;"")*(MID($D490,'Cevap Anahtarı'!$A$2:$A$121,1)&lt;&gt;"")*ISNUMBER(FIND(UPPER(MID($D490,'Cevap Anahtarı'!$A$2:$A$121,1)),"ABCDE"))*(MID($D490,'Cevap Anahtarı'!$A$2:$A$121,1)&lt;&gt;'Cevap Anahtarı'!$C$2:$C$121)))</f>
        <v/>
      </c>
      <c r="J490" s="15">
        <f>IF($B490="","",ROUND(H490-IF(Ayarlar!$B$6&gt;0,I490/Ayarlar!$B$6,0),2))</f>
        <v/>
      </c>
      <c r="K490" s="14">
        <f>IF($B490="","",SUMPRODUCT(('Cevap Anahtarı'!$B$2:$B$121=K$2)*('Cevap Anahtarı'!$C$2:$C$121&lt;&gt;"")*(MID($D490,'Cevap Anahtarı'!$A$2:$A$121,1)='Cevap Anahtarı'!$C$2:$C$121)))</f>
        <v/>
      </c>
      <c r="L490" s="14">
        <f>IF($B490="","",SUMPRODUCT(('Cevap Anahtarı'!$B$2:$B$121=K$2)*('Cevap Anahtarı'!$C$2:$C$121&lt;&gt;"")*(MID($D490,'Cevap Anahtarı'!$A$2:$A$121,1)&lt;&gt;"")*ISNUMBER(FIND(UPPER(MID($D490,'Cevap Anahtarı'!$A$2:$A$121,1)),"ABCDE"))*(MID($D490,'Cevap Anahtarı'!$A$2:$A$121,1)&lt;&gt;'Cevap Anahtarı'!$C$2:$C$121)))</f>
        <v/>
      </c>
      <c r="M490" s="15">
        <f>IF($B490="","",ROUND(K490-IF(Ayarlar!$B$6&gt;0,L490/Ayarlar!$B$6,0),2))</f>
        <v/>
      </c>
      <c r="N490" s="14">
        <f>IF($B490="","",SUMPRODUCT(('Cevap Anahtarı'!$B$2:$B$121=N$2)*('Cevap Anahtarı'!$C$2:$C$121&lt;&gt;"")*(MID($D490,'Cevap Anahtarı'!$A$2:$A$121,1)='Cevap Anahtarı'!$C$2:$C$121)))</f>
        <v/>
      </c>
      <c r="O490" s="14">
        <f>IF($B490="","",SUMPRODUCT(('Cevap Anahtarı'!$B$2:$B$121=N$2)*('Cevap Anahtarı'!$C$2:$C$121&lt;&gt;"")*(MID($D490,'Cevap Anahtarı'!$A$2:$A$121,1)&lt;&gt;"")*ISNUMBER(FIND(UPPER(MID($D490,'Cevap Anahtarı'!$A$2:$A$121,1)),"ABCDE"))*(MID($D490,'Cevap Anahtarı'!$A$2:$A$121,1)&lt;&gt;'Cevap Anahtarı'!$C$2:$C$121)))</f>
        <v/>
      </c>
      <c r="P490" s="15">
        <f>IF($B490="","",ROUND(N490-IF(Ayarlar!$B$6&gt;0,O490/Ayarlar!$B$6,0),2))</f>
        <v/>
      </c>
      <c r="Q490" s="14">
        <f>IF($B490="","",SUMPRODUCT(('Cevap Anahtarı'!$B$2:$B$121=Q$2)*('Cevap Anahtarı'!$C$2:$C$121&lt;&gt;"")*(MID($D490,'Cevap Anahtarı'!$A$2:$A$121,1)='Cevap Anahtarı'!$C$2:$C$121)))</f>
        <v/>
      </c>
      <c r="R490" s="14">
        <f>IF($B490="","",SUMPRODUCT(('Cevap Anahtarı'!$B$2:$B$121=Q$2)*('Cevap Anahtarı'!$C$2:$C$121&lt;&gt;"")*(MID($D490,'Cevap Anahtarı'!$A$2:$A$121,1)&lt;&gt;"")*ISNUMBER(FIND(UPPER(MID($D490,'Cevap Anahtarı'!$A$2:$A$121,1)),"ABCDE"))*(MID($D490,'Cevap Anahtarı'!$A$2:$A$121,1)&lt;&gt;'Cevap Anahtarı'!$C$2:$C$121)))</f>
        <v/>
      </c>
      <c r="S490" s="15">
        <f>IF($B490="","",ROUND(Q490-IF(Ayarlar!$B$6&gt;0,R490/Ayarlar!$B$6,0),2))</f>
        <v/>
      </c>
      <c r="T490" s="14">
        <f>IF($B490="","",SUMPRODUCT(('Cevap Anahtarı'!$B$2:$B$121=T$2)*('Cevap Anahtarı'!$C$2:$C$121&lt;&gt;"")*(MID($D490,'Cevap Anahtarı'!$A$2:$A$121,1)='Cevap Anahtarı'!$C$2:$C$121)))</f>
        <v/>
      </c>
      <c r="U490" s="14">
        <f>IF($B490="","",SUMPRODUCT(('Cevap Anahtarı'!$B$2:$B$121=T$2)*('Cevap Anahtarı'!$C$2:$C$121&lt;&gt;"")*(MID($D490,'Cevap Anahtarı'!$A$2:$A$121,1)&lt;&gt;"")*ISNUMBER(FIND(UPPER(MID($D490,'Cevap Anahtarı'!$A$2:$A$121,1)),"ABCDE"))*(MID($D490,'Cevap Anahtarı'!$A$2:$A$121,1)&lt;&gt;'Cevap Anahtarı'!$C$2:$C$121)))</f>
        <v/>
      </c>
      <c r="V490" s="15">
        <f>IF($B490="","",ROUND(T490-IF(Ayarlar!$B$6&gt;0,U490/Ayarlar!$B$6,0),2))</f>
        <v/>
      </c>
      <c r="W490" s="15">
        <f>IF($B490="","",G490+J490+M490+P490+S490+V490)</f>
        <v/>
      </c>
      <c r="X490" s="14">
        <f>IF($B490="","",RANK(W490,$W$4:$W$503))</f>
        <v/>
      </c>
    </row>
    <row r="491">
      <c r="E491" s="14">
        <f>IF($B491="","",SUMPRODUCT(('Cevap Anahtarı'!$B$2:$B$121=E$2)*('Cevap Anahtarı'!$C$2:$C$121&lt;&gt;"")*(MID($D491,'Cevap Anahtarı'!$A$2:$A$121,1)='Cevap Anahtarı'!$C$2:$C$121)))</f>
        <v/>
      </c>
      <c r="F491" s="14">
        <f>IF($B491="","",SUMPRODUCT(('Cevap Anahtarı'!$B$2:$B$121=E$2)*('Cevap Anahtarı'!$C$2:$C$121&lt;&gt;"")*(MID($D491,'Cevap Anahtarı'!$A$2:$A$121,1)&lt;&gt;"")*ISNUMBER(FIND(UPPER(MID($D491,'Cevap Anahtarı'!$A$2:$A$121,1)),"ABCDE"))*(MID($D491,'Cevap Anahtarı'!$A$2:$A$121,1)&lt;&gt;'Cevap Anahtarı'!$C$2:$C$121)))</f>
        <v/>
      </c>
      <c r="G491" s="15">
        <f>IF($B491="","",ROUND(E491-IF(Ayarlar!$B$6&gt;0,F491/Ayarlar!$B$6,0),2))</f>
        <v/>
      </c>
      <c r="H491" s="14">
        <f>IF($B491="","",SUMPRODUCT(('Cevap Anahtarı'!$B$2:$B$121=H$2)*('Cevap Anahtarı'!$C$2:$C$121&lt;&gt;"")*(MID($D491,'Cevap Anahtarı'!$A$2:$A$121,1)='Cevap Anahtarı'!$C$2:$C$121)))</f>
        <v/>
      </c>
      <c r="I491" s="14">
        <f>IF($B491="","",SUMPRODUCT(('Cevap Anahtarı'!$B$2:$B$121=H$2)*('Cevap Anahtarı'!$C$2:$C$121&lt;&gt;"")*(MID($D491,'Cevap Anahtarı'!$A$2:$A$121,1)&lt;&gt;"")*ISNUMBER(FIND(UPPER(MID($D491,'Cevap Anahtarı'!$A$2:$A$121,1)),"ABCDE"))*(MID($D491,'Cevap Anahtarı'!$A$2:$A$121,1)&lt;&gt;'Cevap Anahtarı'!$C$2:$C$121)))</f>
        <v/>
      </c>
      <c r="J491" s="15">
        <f>IF($B491="","",ROUND(H491-IF(Ayarlar!$B$6&gt;0,I491/Ayarlar!$B$6,0),2))</f>
        <v/>
      </c>
      <c r="K491" s="14">
        <f>IF($B491="","",SUMPRODUCT(('Cevap Anahtarı'!$B$2:$B$121=K$2)*('Cevap Anahtarı'!$C$2:$C$121&lt;&gt;"")*(MID($D491,'Cevap Anahtarı'!$A$2:$A$121,1)='Cevap Anahtarı'!$C$2:$C$121)))</f>
        <v/>
      </c>
      <c r="L491" s="14">
        <f>IF($B491="","",SUMPRODUCT(('Cevap Anahtarı'!$B$2:$B$121=K$2)*('Cevap Anahtarı'!$C$2:$C$121&lt;&gt;"")*(MID($D491,'Cevap Anahtarı'!$A$2:$A$121,1)&lt;&gt;"")*ISNUMBER(FIND(UPPER(MID($D491,'Cevap Anahtarı'!$A$2:$A$121,1)),"ABCDE"))*(MID($D491,'Cevap Anahtarı'!$A$2:$A$121,1)&lt;&gt;'Cevap Anahtarı'!$C$2:$C$121)))</f>
        <v/>
      </c>
      <c r="M491" s="15">
        <f>IF($B491="","",ROUND(K491-IF(Ayarlar!$B$6&gt;0,L491/Ayarlar!$B$6,0),2))</f>
        <v/>
      </c>
      <c r="N491" s="14">
        <f>IF($B491="","",SUMPRODUCT(('Cevap Anahtarı'!$B$2:$B$121=N$2)*('Cevap Anahtarı'!$C$2:$C$121&lt;&gt;"")*(MID($D491,'Cevap Anahtarı'!$A$2:$A$121,1)='Cevap Anahtarı'!$C$2:$C$121)))</f>
        <v/>
      </c>
      <c r="O491" s="14">
        <f>IF($B491="","",SUMPRODUCT(('Cevap Anahtarı'!$B$2:$B$121=N$2)*('Cevap Anahtarı'!$C$2:$C$121&lt;&gt;"")*(MID($D491,'Cevap Anahtarı'!$A$2:$A$121,1)&lt;&gt;"")*ISNUMBER(FIND(UPPER(MID($D491,'Cevap Anahtarı'!$A$2:$A$121,1)),"ABCDE"))*(MID($D491,'Cevap Anahtarı'!$A$2:$A$121,1)&lt;&gt;'Cevap Anahtarı'!$C$2:$C$121)))</f>
        <v/>
      </c>
      <c r="P491" s="15">
        <f>IF($B491="","",ROUND(N491-IF(Ayarlar!$B$6&gt;0,O491/Ayarlar!$B$6,0),2))</f>
        <v/>
      </c>
      <c r="Q491" s="14">
        <f>IF($B491="","",SUMPRODUCT(('Cevap Anahtarı'!$B$2:$B$121=Q$2)*('Cevap Anahtarı'!$C$2:$C$121&lt;&gt;"")*(MID($D491,'Cevap Anahtarı'!$A$2:$A$121,1)='Cevap Anahtarı'!$C$2:$C$121)))</f>
        <v/>
      </c>
      <c r="R491" s="14">
        <f>IF($B491="","",SUMPRODUCT(('Cevap Anahtarı'!$B$2:$B$121=Q$2)*('Cevap Anahtarı'!$C$2:$C$121&lt;&gt;"")*(MID($D491,'Cevap Anahtarı'!$A$2:$A$121,1)&lt;&gt;"")*ISNUMBER(FIND(UPPER(MID($D491,'Cevap Anahtarı'!$A$2:$A$121,1)),"ABCDE"))*(MID($D491,'Cevap Anahtarı'!$A$2:$A$121,1)&lt;&gt;'Cevap Anahtarı'!$C$2:$C$121)))</f>
        <v/>
      </c>
      <c r="S491" s="15">
        <f>IF($B491="","",ROUND(Q491-IF(Ayarlar!$B$6&gt;0,R491/Ayarlar!$B$6,0),2))</f>
        <v/>
      </c>
      <c r="T491" s="14">
        <f>IF($B491="","",SUMPRODUCT(('Cevap Anahtarı'!$B$2:$B$121=T$2)*('Cevap Anahtarı'!$C$2:$C$121&lt;&gt;"")*(MID($D491,'Cevap Anahtarı'!$A$2:$A$121,1)='Cevap Anahtarı'!$C$2:$C$121)))</f>
        <v/>
      </c>
      <c r="U491" s="14">
        <f>IF($B491="","",SUMPRODUCT(('Cevap Anahtarı'!$B$2:$B$121=T$2)*('Cevap Anahtarı'!$C$2:$C$121&lt;&gt;"")*(MID($D491,'Cevap Anahtarı'!$A$2:$A$121,1)&lt;&gt;"")*ISNUMBER(FIND(UPPER(MID($D491,'Cevap Anahtarı'!$A$2:$A$121,1)),"ABCDE"))*(MID($D491,'Cevap Anahtarı'!$A$2:$A$121,1)&lt;&gt;'Cevap Anahtarı'!$C$2:$C$121)))</f>
        <v/>
      </c>
      <c r="V491" s="15">
        <f>IF($B491="","",ROUND(T491-IF(Ayarlar!$B$6&gt;0,U491/Ayarlar!$B$6,0),2))</f>
        <v/>
      </c>
      <c r="W491" s="15">
        <f>IF($B491="","",G491+J491+M491+P491+S491+V491)</f>
        <v/>
      </c>
      <c r="X491" s="14">
        <f>IF($B491="","",RANK(W491,$W$4:$W$503))</f>
        <v/>
      </c>
    </row>
    <row r="492">
      <c r="E492" s="14">
        <f>IF($B492="","",SUMPRODUCT(('Cevap Anahtarı'!$B$2:$B$121=E$2)*('Cevap Anahtarı'!$C$2:$C$121&lt;&gt;"")*(MID($D492,'Cevap Anahtarı'!$A$2:$A$121,1)='Cevap Anahtarı'!$C$2:$C$121)))</f>
        <v/>
      </c>
      <c r="F492" s="14">
        <f>IF($B492="","",SUMPRODUCT(('Cevap Anahtarı'!$B$2:$B$121=E$2)*('Cevap Anahtarı'!$C$2:$C$121&lt;&gt;"")*(MID($D492,'Cevap Anahtarı'!$A$2:$A$121,1)&lt;&gt;"")*ISNUMBER(FIND(UPPER(MID($D492,'Cevap Anahtarı'!$A$2:$A$121,1)),"ABCDE"))*(MID($D492,'Cevap Anahtarı'!$A$2:$A$121,1)&lt;&gt;'Cevap Anahtarı'!$C$2:$C$121)))</f>
        <v/>
      </c>
      <c r="G492" s="15">
        <f>IF($B492="","",ROUND(E492-IF(Ayarlar!$B$6&gt;0,F492/Ayarlar!$B$6,0),2))</f>
        <v/>
      </c>
      <c r="H492" s="14">
        <f>IF($B492="","",SUMPRODUCT(('Cevap Anahtarı'!$B$2:$B$121=H$2)*('Cevap Anahtarı'!$C$2:$C$121&lt;&gt;"")*(MID($D492,'Cevap Anahtarı'!$A$2:$A$121,1)='Cevap Anahtarı'!$C$2:$C$121)))</f>
        <v/>
      </c>
      <c r="I492" s="14">
        <f>IF($B492="","",SUMPRODUCT(('Cevap Anahtarı'!$B$2:$B$121=H$2)*('Cevap Anahtarı'!$C$2:$C$121&lt;&gt;"")*(MID($D492,'Cevap Anahtarı'!$A$2:$A$121,1)&lt;&gt;"")*ISNUMBER(FIND(UPPER(MID($D492,'Cevap Anahtarı'!$A$2:$A$121,1)),"ABCDE"))*(MID($D492,'Cevap Anahtarı'!$A$2:$A$121,1)&lt;&gt;'Cevap Anahtarı'!$C$2:$C$121)))</f>
        <v/>
      </c>
      <c r="J492" s="15">
        <f>IF($B492="","",ROUND(H492-IF(Ayarlar!$B$6&gt;0,I492/Ayarlar!$B$6,0),2))</f>
        <v/>
      </c>
      <c r="K492" s="14">
        <f>IF($B492="","",SUMPRODUCT(('Cevap Anahtarı'!$B$2:$B$121=K$2)*('Cevap Anahtarı'!$C$2:$C$121&lt;&gt;"")*(MID($D492,'Cevap Anahtarı'!$A$2:$A$121,1)='Cevap Anahtarı'!$C$2:$C$121)))</f>
        <v/>
      </c>
      <c r="L492" s="14">
        <f>IF($B492="","",SUMPRODUCT(('Cevap Anahtarı'!$B$2:$B$121=K$2)*('Cevap Anahtarı'!$C$2:$C$121&lt;&gt;"")*(MID($D492,'Cevap Anahtarı'!$A$2:$A$121,1)&lt;&gt;"")*ISNUMBER(FIND(UPPER(MID($D492,'Cevap Anahtarı'!$A$2:$A$121,1)),"ABCDE"))*(MID($D492,'Cevap Anahtarı'!$A$2:$A$121,1)&lt;&gt;'Cevap Anahtarı'!$C$2:$C$121)))</f>
        <v/>
      </c>
      <c r="M492" s="15">
        <f>IF($B492="","",ROUND(K492-IF(Ayarlar!$B$6&gt;0,L492/Ayarlar!$B$6,0),2))</f>
        <v/>
      </c>
      <c r="N492" s="14">
        <f>IF($B492="","",SUMPRODUCT(('Cevap Anahtarı'!$B$2:$B$121=N$2)*('Cevap Anahtarı'!$C$2:$C$121&lt;&gt;"")*(MID($D492,'Cevap Anahtarı'!$A$2:$A$121,1)='Cevap Anahtarı'!$C$2:$C$121)))</f>
        <v/>
      </c>
      <c r="O492" s="14">
        <f>IF($B492="","",SUMPRODUCT(('Cevap Anahtarı'!$B$2:$B$121=N$2)*('Cevap Anahtarı'!$C$2:$C$121&lt;&gt;"")*(MID($D492,'Cevap Anahtarı'!$A$2:$A$121,1)&lt;&gt;"")*ISNUMBER(FIND(UPPER(MID($D492,'Cevap Anahtarı'!$A$2:$A$121,1)),"ABCDE"))*(MID($D492,'Cevap Anahtarı'!$A$2:$A$121,1)&lt;&gt;'Cevap Anahtarı'!$C$2:$C$121)))</f>
        <v/>
      </c>
      <c r="P492" s="15">
        <f>IF($B492="","",ROUND(N492-IF(Ayarlar!$B$6&gt;0,O492/Ayarlar!$B$6,0),2))</f>
        <v/>
      </c>
      <c r="Q492" s="14">
        <f>IF($B492="","",SUMPRODUCT(('Cevap Anahtarı'!$B$2:$B$121=Q$2)*('Cevap Anahtarı'!$C$2:$C$121&lt;&gt;"")*(MID($D492,'Cevap Anahtarı'!$A$2:$A$121,1)='Cevap Anahtarı'!$C$2:$C$121)))</f>
        <v/>
      </c>
      <c r="R492" s="14">
        <f>IF($B492="","",SUMPRODUCT(('Cevap Anahtarı'!$B$2:$B$121=Q$2)*('Cevap Anahtarı'!$C$2:$C$121&lt;&gt;"")*(MID($D492,'Cevap Anahtarı'!$A$2:$A$121,1)&lt;&gt;"")*ISNUMBER(FIND(UPPER(MID($D492,'Cevap Anahtarı'!$A$2:$A$121,1)),"ABCDE"))*(MID($D492,'Cevap Anahtarı'!$A$2:$A$121,1)&lt;&gt;'Cevap Anahtarı'!$C$2:$C$121)))</f>
        <v/>
      </c>
      <c r="S492" s="15">
        <f>IF($B492="","",ROUND(Q492-IF(Ayarlar!$B$6&gt;0,R492/Ayarlar!$B$6,0),2))</f>
        <v/>
      </c>
      <c r="T492" s="14">
        <f>IF($B492="","",SUMPRODUCT(('Cevap Anahtarı'!$B$2:$B$121=T$2)*('Cevap Anahtarı'!$C$2:$C$121&lt;&gt;"")*(MID($D492,'Cevap Anahtarı'!$A$2:$A$121,1)='Cevap Anahtarı'!$C$2:$C$121)))</f>
        <v/>
      </c>
      <c r="U492" s="14">
        <f>IF($B492="","",SUMPRODUCT(('Cevap Anahtarı'!$B$2:$B$121=T$2)*('Cevap Anahtarı'!$C$2:$C$121&lt;&gt;"")*(MID($D492,'Cevap Anahtarı'!$A$2:$A$121,1)&lt;&gt;"")*ISNUMBER(FIND(UPPER(MID($D492,'Cevap Anahtarı'!$A$2:$A$121,1)),"ABCDE"))*(MID($D492,'Cevap Anahtarı'!$A$2:$A$121,1)&lt;&gt;'Cevap Anahtarı'!$C$2:$C$121)))</f>
        <v/>
      </c>
      <c r="V492" s="15">
        <f>IF($B492="","",ROUND(T492-IF(Ayarlar!$B$6&gt;0,U492/Ayarlar!$B$6,0),2))</f>
        <v/>
      </c>
      <c r="W492" s="15">
        <f>IF($B492="","",G492+J492+M492+P492+S492+V492)</f>
        <v/>
      </c>
      <c r="X492" s="14">
        <f>IF($B492="","",RANK(W492,$W$4:$W$503))</f>
        <v/>
      </c>
    </row>
    <row r="493">
      <c r="E493" s="14">
        <f>IF($B493="","",SUMPRODUCT(('Cevap Anahtarı'!$B$2:$B$121=E$2)*('Cevap Anahtarı'!$C$2:$C$121&lt;&gt;"")*(MID($D493,'Cevap Anahtarı'!$A$2:$A$121,1)='Cevap Anahtarı'!$C$2:$C$121)))</f>
        <v/>
      </c>
      <c r="F493" s="14">
        <f>IF($B493="","",SUMPRODUCT(('Cevap Anahtarı'!$B$2:$B$121=E$2)*('Cevap Anahtarı'!$C$2:$C$121&lt;&gt;"")*(MID($D493,'Cevap Anahtarı'!$A$2:$A$121,1)&lt;&gt;"")*ISNUMBER(FIND(UPPER(MID($D493,'Cevap Anahtarı'!$A$2:$A$121,1)),"ABCDE"))*(MID($D493,'Cevap Anahtarı'!$A$2:$A$121,1)&lt;&gt;'Cevap Anahtarı'!$C$2:$C$121)))</f>
        <v/>
      </c>
      <c r="G493" s="15">
        <f>IF($B493="","",ROUND(E493-IF(Ayarlar!$B$6&gt;0,F493/Ayarlar!$B$6,0),2))</f>
        <v/>
      </c>
      <c r="H493" s="14">
        <f>IF($B493="","",SUMPRODUCT(('Cevap Anahtarı'!$B$2:$B$121=H$2)*('Cevap Anahtarı'!$C$2:$C$121&lt;&gt;"")*(MID($D493,'Cevap Anahtarı'!$A$2:$A$121,1)='Cevap Anahtarı'!$C$2:$C$121)))</f>
        <v/>
      </c>
      <c r="I493" s="14">
        <f>IF($B493="","",SUMPRODUCT(('Cevap Anahtarı'!$B$2:$B$121=H$2)*('Cevap Anahtarı'!$C$2:$C$121&lt;&gt;"")*(MID($D493,'Cevap Anahtarı'!$A$2:$A$121,1)&lt;&gt;"")*ISNUMBER(FIND(UPPER(MID($D493,'Cevap Anahtarı'!$A$2:$A$121,1)),"ABCDE"))*(MID($D493,'Cevap Anahtarı'!$A$2:$A$121,1)&lt;&gt;'Cevap Anahtarı'!$C$2:$C$121)))</f>
        <v/>
      </c>
      <c r="J493" s="15">
        <f>IF($B493="","",ROUND(H493-IF(Ayarlar!$B$6&gt;0,I493/Ayarlar!$B$6,0),2))</f>
        <v/>
      </c>
      <c r="K493" s="14">
        <f>IF($B493="","",SUMPRODUCT(('Cevap Anahtarı'!$B$2:$B$121=K$2)*('Cevap Anahtarı'!$C$2:$C$121&lt;&gt;"")*(MID($D493,'Cevap Anahtarı'!$A$2:$A$121,1)='Cevap Anahtarı'!$C$2:$C$121)))</f>
        <v/>
      </c>
      <c r="L493" s="14">
        <f>IF($B493="","",SUMPRODUCT(('Cevap Anahtarı'!$B$2:$B$121=K$2)*('Cevap Anahtarı'!$C$2:$C$121&lt;&gt;"")*(MID($D493,'Cevap Anahtarı'!$A$2:$A$121,1)&lt;&gt;"")*ISNUMBER(FIND(UPPER(MID($D493,'Cevap Anahtarı'!$A$2:$A$121,1)),"ABCDE"))*(MID($D493,'Cevap Anahtarı'!$A$2:$A$121,1)&lt;&gt;'Cevap Anahtarı'!$C$2:$C$121)))</f>
        <v/>
      </c>
      <c r="M493" s="15">
        <f>IF($B493="","",ROUND(K493-IF(Ayarlar!$B$6&gt;0,L493/Ayarlar!$B$6,0),2))</f>
        <v/>
      </c>
      <c r="N493" s="14">
        <f>IF($B493="","",SUMPRODUCT(('Cevap Anahtarı'!$B$2:$B$121=N$2)*('Cevap Anahtarı'!$C$2:$C$121&lt;&gt;"")*(MID($D493,'Cevap Anahtarı'!$A$2:$A$121,1)='Cevap Anahtarı'!$C$2:$C$121)))</f>
        <v/>
      </c>
      <c r="O493" s="14">
        <f>IF($B493="","",SUMPRODUCT(('Cevap Anahtarı'!$B$2:$B$121=N$2)*('Cevap Anahtarı'!$C$2:$C$121&lt;&gt;"")*(MID($D493,'Cevap Anahtarı'!$A$2:$A$121,1)&lt;&gt;"")*ISNUMBER(FIND(UPPER(MID($D493,'Cevap Anahtarı'!$A$2:$A$121,1)),"ABCDE"))*(MID($D493,'Cevap Anahtarı'!$A$2:$A$121,1)&lt;&gt;'Cevap Anahtarı'!$C$2:$C$121)))</f>
        <v/>
      </c>
      <c r="P493" s="15">
        <f>IF($B493="","",ROUND(N493-IF(Ayarlar!$B$6&gt;0,O493/Ayarlar!$B$6,0),2))</f>
        <v/>
      </c>
      <c r="Q493" s="14">
        <f>IF($B493="","",SUMPRODUCT(('Cevap Anahtarı'!$B$2:$B$121=Q$2)*('Cevap Anahtarı'!$C$2:$C$121&lt;&gt;"")*(MID($D493,'Cevap Anahtarı'!$A$2:$A$121,1)='Cevap Anahtarı'!$C$2:$C$121)))</f>
        <v/>
      </c>
      <c r="R493" s="14">
        <f>IF($B493="","",SUMPRODUCT(('Cevap Anahtarı'!$B$2:$B$121=Q$2)*('Cevap Anahtarı'!$C$2:$C$121&lt;&gt;"")*(MID($D493,'Cevap Anahtarı'!$A$2:$A$121,1)&lt;&gt;"")*ISNUMBER(FIND(UPPER(MID($D493,'Cevap Anahtarı'!$A$2:$A$121,1)),"ABCDE"))*(MID($D493,'Cevap Anahtarı'!$A$2:$A$121,1)&lt;&gt;'Cevap Anahtarı'!$C$2:$C$121)))</f>
        <v/>
      </c>
      <c r="S493" s="15">
        <f>IF($B493="","",ROUND(Q493-IF(Ayarlar!$B$6&gt;0,R493/Ayarlar!$B$6,0),2))</f>
        <v/>
      </c>
      <c r="T493" s="14">
        <f>IF($B493="","",SUMPRODUCT(('Cevap Anahtarı'!$B$2:$B$121=T$2)*('Cevap Anahtarı'!$C$2:$C$121&lt;&gt;"")*(MID($D493,'Cevap Anahtarı'!$A$2:$A$121,1)='Cevap Anahtarı'!$C$2:$C$121)))</f>
        <v/>
      </c>
      <c r="U493" s="14">
        <f>IF($B493="","",SUMPRODUCT(('Cevap Anahtarı'!$B$2:$B$121=T$2)*('Cevap Anahtarı'!$C$2:$C$121&lt;&gt;"")*(MID($D493,'Cevap Anahtarı'!$A$2:$A$121,1)&lt;&gt;"")*ISNUMBER(FIND(UPPER(MID($D493,'Cevap Anahtarı'!$A$2:$A$121,1)),"ABCDE"))*(MID($D493,'Cevap Anahtarı'!$A$2:$A$121,1)&lt;&gt;'Cevap Anahtarı'!$C$2:$C$121)))</f>
        <v/>
      </c>
      <c r="V493" s="15">
        <f>IF($B493="","",ROUND(T493-IF(Ayarlar!$B$6&gt;0,U493/Ayarlar!$B$6,0),2))</f>
        <v/>
      </c>
      <c r="W493" s="15">
        <f>IF($B493="","",G493+J493+M493+P493+S493+V493)</f>
        <v/>
      </c>
      <c r="X493" s="14">
        <f>IF($B493="","",RANK(W493,$W$4:$W$503))</f>
        <v/>
      </c>
    </row>
    <row r="494">
      <c r="E494" s="14">
        <f>IF($B494="","",SUMPRODUCT(('Cevap Anahtarı'!$B$2:$B$121=E$2)*('Cevap Anahtarı'!$C$2:$C$121&lt;&gt;"")*(MID($D494,'Cevap Anahtarı'!$A$2:$A$121,1)='Cevap Anahtarı'!$C$2:$C$121)))</f>
        <v/>
      </c>
      <c r="F494" s="14">
        <f>IF($B494="","",SUMPRODUCT(('Cevap Anahtarı'!$B$2:$B$121=E$2)*('Cevap Anahtarı'!$C$2:$C$121&lt;&gt;"")*(MID($D494,'Cevap Anahtarı'!$A$2:$A$121,1)&lt;&gt;"")*ISNUMBER(FIND(UPPER(MID($D494,'Cevap Anahtarı'!$A$2:$A$121,1)),"ABCDE"))*(MID($D494,'Cevap Anahtarı'!$A$2:$A$121,1)&lt;&gt;'Cevap Anahtarı'!$C$2:$C$121)))</f>
        <v/>
      </c>
      <c r="G494" s="15">
        <f>IF($B494="","",ROUND(E494-IF(Ayarlar!$B$6&gt;0,F494/Ayarlar!$B$6,0),2))</f>
        <v/>
      </c>
      <c r="H494" s="14">
        <f>IF($B494="","",SUMPRODUCT(('Cevap Anahtarı'!$B$2:$B$121=H$2)*('Cevap Anahtarı'!$C$2:$C$121&lt;&gt;"")*(MID($D494,'Cevap Anahtarı'!$A$2:$A$121,1)='Cevap Anahtarı'!$C$2:$C$121)))</f>
        <v/>
      </c>
      <c r="I494" s="14">
        <f>IF($B494="","",SUMPRODUCT(('Cevap Anahtarı'!$B$2:$B$121=H$2)*('Cevap Anahtarı'!$C$2:$C$121&lt;&gt;"")*(MID($D494,'Cevap Anahtarı'!$A$2:$A$121,1)&lt;&gt;"")*ISNUMBER(FIND(UPPER(MID($D494,'Cevap Anahtarı'!$A$2:$A$121,1)),"ABCDE"))*(MID($D494,'Cevap Anahtarı'!$A$2:$A$121,1)&lt;&gt;'Cevap Anahtarı'!$C$2:$C$121)))</f>
        <v/>
      </c>
      <c r="J494" s="15">
        <f>IF($B494="","",ROUND(H494-IF(Ayarlar!$B$6&gt;0,I494/Ayarlar!$B$6,0),2))</f>
        <v/>
      </c>
      <c r="K494" s="14">
        <f>IF($B494="","",SUMPRODUCT(('Cevap Anahtarı'!$B$2:$B$121=K$2)*('Cevap Anahtarı'!$C$2:$C$121&lt;&gt;"")*(MID($D494,'Cevap Anahtarı'!$A$2:$A$121,1)='Cevap Anahtarı'!$C$2:$C$121)))</f>
        <v/>
      </c>
      <c r="L494" s="14">
        <f>IF($B494="","",SUMPRODUCT(('Cevap Anahtarı'!$B$2:$B$121=K$2)*('Cevap Anahtarı'!$C$2:$C$121&lt;&gt;"")*(MID($D494,'Cevap Anahtarı'!$A$2:$A$121,1)&lt;&gt;"")*ISNUMBER(FIND(UPPER(MID($D494,'Cevap Anahtarı'!$A$2:$A$121,1)),"ABCDE"))*(MID($D494,'Cevap Anahtarı'!$A$2:$A$121,1)&lt;&gt;'Cevap Anahtarı'!$C$2:$C$121)))</f>
        <v/>
      </c>
      <c r="M494" s="15">
        <f>IF($B494="","",ROUND(K494-IF(Ayarlar!$B$6&gt;0,L494/Ayarlar!$B$6,0),2))</f>
        <v/>
      </c>
      <c r="N494" s="14">
        <f>IF($B494="","",SUMPRODUCT(('Cevap Anahtarı'!$B$2:$B$121=N$2)*('Cevap Anahtarı'!$C$2:$C$121&lt;&gt;"")*(MID($D494,'Cevap Anahtarı'!$A$2:$A$121,1)='Cevap Anahtarı'!$C$2:$C$121)))</f>
        <v/>
      </c>
      <c r="O494" s="14">
        <f>IF($B494="","",SUMPRODUCT(('Cevap Anahtarı'!$B$2:$B$121=N$2)*('Cevap Anahtarı'!$C$2:$C$121&lt;&gt;"")*(MID($D494,'Cevap Anahtarı'!$A$2:$A$121,1)&lt;&gt;"")*ISNUMBER(FIND(UPPER(MID($D494,'Cevap Anahtarı'!$A$2:$A$121,1)),"ABCDE"))*(MID($D494,'Cevap Anahtarı'!$A$2:$A$121,1)&lt;&gt;'Cevap Anahtarı'!$C$2:$C$121)))</f>
        <v/>
      </c>
      <c r="P494" s="15">
        <f>IF($B494="","",ROUND(N494-IF(Ayarlar!$B$6&gt;0,O494/Ayarlar!$B$6,0),2))</f>
        <v/>
      </c>
      <c r="Q494" s="14">
        <f>IF($B494="","",SUMPRODUCT(('Cevap Anahtarı'!$B$2:$B$121=Q$2)*('Cevap Anahtarı'!$C$2:$C$121&lt;&gt;"")*(MID($D494,'Cevap Anahtarı'!$A$2:$A$121,1)='Cevap Anahtarı'!$C$2:$C$121)))</f>
        <v/>
      </c>
      <c r="R494" s="14">
        <f>IF($B494="","",SUMPRODUCT(('Cevap Anahtarı'!$B$2:$B$121=Q$2)*('Cevap Anahtarı'!$C$2:$C$121&lt;&gt;"")*(MID($D494,'Cevap Anahtarı'!$A$2:$A$121,1)&lt;&gt;"")*ISNUMBER(FIND(UPPER(MID($D494,'Cevap Anahtarı'!$A$2:$A$121,1)),"ABCDE"))*(MID($D494,'Cevap Anahtarı'!$A$2:$A$121,1)&lt;&gt;'Cevap Anahtarı'!$C$2:$C$121)))</f>
        <v/>
      </c>
      <c r="S494" s="15">
        <f>IF($B494="","",ROUND(Q494-IF(Ayarlar!$B$6&gt;0,R494/Ayarlar!$B$6,0),2))</f>
        <v/>
      </c>
      <c r="T494" s="14">
        <f>IF($B494="","",SUMPRODUCT(('Cevap Anahtarı'!$B$2:$B$121=T$2)*('Cevap Anahtarı'!$C$2:$C$121&lt;&gt;"")*(MID($D494,'Cevap Anahtarı'!$A$2:$A$121,1)='Cevap Anahtarı'!$C$2:$C$121)))</f>
        <v/>
      </c>
      <c r="U494" s="14">
        <f>IF($B494="","",SUMPRODUCT(('Cevap Anahtarı'!$B$2:$B$121=T$2)*('Cevap Anahtarı'!$C$2:$C$121&lt;&gt;"")*(MID($D494,'Cevap Anahtarı'!$A$2:$A$121,1)&lt;&gt;"")*ISNUMBER(FIND(UPPER(MID($D494,'Cevap Anahtarı'!$A$2:$A$121,1)),"ABCDE"))*(MID($D494,'Cevap Anahtarı'!$A$2:$A$121,1)&lt;&gt;'Cevap Anahtarı'!$C$2:$C$121)))</f>
        <v/>
      </c>
      <c r="V494" s="15">
        <f>IF($B494="","",ROUND(T494-IF(Ayarlar!$B$6&gt;0,U494/Ayarlar!$B$6,0),2))</f>
        <v/>
      </c>
      <c r="W494" s="15">
        <f>IF($B494="","",G494+J494+M494+P494+S494+V494)</f>
        <v/>
      </c>
      <c r="X494" s="14">
        <f>IF($B494="","",RANK(W494,$W$4:$W$503))</f>
        <v/>
      </c>
    </row>
    <row r="495">
      <c r="E495" s="14">
        <f>IF($B495="","",SUMPRODUCT(('Cevap Anahtarı'!$B$2:$B$121=E$2)*('Cevap Anahtarı'!$C$2:$C$121&lt;&gt;"")*(MID($D495,'Cevap Anahtarı'!$A$2:$A$121,1)='Cevap Anahtarı'!$C$2:$C$121)))</f>
        <v/>
      </c>
      <c r="F495" s="14">
        <f>IF($B495="","",SUMPRODUCT(('Cevap Anahtarı'!$B$2:$B$121=E$2)*('Cevap Anahtarı'!$C$2:$C$121&lt;&gt;"")*(MID($D495,'Cevap Anahtarı'!$A$2:$A$121,1)&lt;&gt;"")*ISNUMBER(FIND(UPPER(MID($D495,'Cevap Anahtarı'!$A$2:$A$121,1)),"ABCDE"))*(MID($D495,'Cevap Anahtarı'!$A$2:$A$121,1)&lt;&gt;'Cevap Anahtarı'!$C$2:$C$121)))</f>
        <v/>
      </c>
      <c r="G495" s="15">
        <f>IF($B495="","",ROUND(E495-IF(Ayarlar!$B$6&gt;0,F495/Ayarlar!$B$6,0),2))</f>
        <v/>
      </c>
      <c r="H495" s="14">
        <f>IF($B495="","",SUMPRODUCT(('Cevap Anahtarı'!$B$2:$B$121=H$2)*('Cevap Anahtarı'!$C$2:$C$121&lt;&gt;"")*(MID($D495,'Cevap Anahtarı'!$A$2:$A$121,1)='Cevap Anahtarı'!$C$2:$C$121)))</f>
        <v/>
      </c>
      <c r="I495" s="14">
        <f>IF($B495="","",SUMPRODUCT(('Cevap Anahtarı'!$B$2:$B$121=H$2)*('Cevap Anahtarı'!$C$2:$C$121&lt;&gt;"")*(MID($D495,'Cevap Anahtarı'!$A$2:$A$121,1)&lt;&gt;"")*ISNUMBER(FIND(UPPER(MID($D495,'Cevap Anahtarı'!$A$2:$A$121,1)),"ABCDE"))*(MID($D495,'Cevap Anahtarı'!$A$2:$A$121,1)&lt;&gt;'Cevap Anahtarı'!$C$2:$C$121)))</f>
        <v/>
      </c>
      <c r="J495" s="15">
        <f>IF($B495="","",ROUND(H495-IF(Ayarlar!$B$6&gt;0,I495/Ayarlar!$B$6,0),2))</f>
        <v/>
      </c>
      <c r="K495" s="14">
        <f>IF($B495="","",SUMPRODUCT(('Cevap Anahtarı'!$B$2:$B$121=K$2)*('Cevap Anahtarı'!$C$2:$C$121&lt;&gt;"")*(MID($D495,'Cevap Anahtarı'!$A$2:$A$121,1)='Cevap Anahtarı'!$C$2:$C$121)))</f>
        <v/>
      </c>
      <c r="L495" s="14">
        <f>IF($B495="","",SUMPRODUCT(('Cevap Anahtarı'!$B$2:$B$121=K$2)*('Cevap Anahtarı'!$C$2:$C$121&lt;&gt;"")*(MID($D495,'Cevap Anahtarı'!$A$2:$A$121,1)&lt;&gt;"")*ISNUMBER(FIND(UPPER(MID($D495,'Cevap Anahtarı'!$A$2:$A$121,1)),"ABCDE"))*(MID($D495,'Cevap Anahtarı'!$A$2:$A$121,1)&lt;&gt;'Cevap Anahtarı'!$C$2:$C$121)))</f>
        <v/>
      </c>
      <c r="M495" s="15">
        <f>IF($B495="","",ROUND(K495-IF(Ayarlar!$B$6&gt;0,L495/Ayarlar!$B$6,0),2))</f>
        <v/>
      </c>
      <c r="N495" s="14">
        <f>IF($B495="","",SUMPRODUCT(('Cevap Anahtarı'!$B$2:$B$121=N$2)*('Cevap Anahtarı'!$C$2:$C$121&lt;&gt;"")*(MID($D495,'Cevap Anahtarı'!$A$2:$A$121,1)='Cevap Anahtarı'!$C$2:$C$121)))</f>
        <v/>
      </c>
      <c r="O495" s="14">
        <f>IF($B495="","",SUMPRODUCT(('Cevap Anahtarı'!$B$2:$B$121=N$2)*('Cevap Anahtarı'!$C$2:$C$121&lt;&gt;"")*(MID($D495,'Cevap Anahtarı'!$A$2:$A$121,1)&lt;&gt;"")*ISNUMBER(FIND(UPPER(MID($D495,'Cevap Anahtarı'!$A$2:$A$121,1)),"ABCDE"))*(MID($D495,'Cevap Anahtarı'!$A$2:$A$121,1)&lt;&gt;'Cevap Anahtarı'!$C$2:$C$121)))</f>
        <v/>
      </c>
      <c r="P495" s="15">
        <f>IF($B495="","",ROUND(N495-IF(Ayarlar!$B$6&gt;0,O495/Ayarlar!$B$6,0),2))</f>
        <v/>
      </c>
      <c r="Q495" s="14">
        <f>IF($B495="","",SUMPRODUCT(('Cevap Anahtarı'!$B$2:$B$121=Q$2)*('Cevap Anahtarı'!$C$2:$C$121&lt;&gt;"")*(MID($D495,'Cevap Anahtarı'!$A$2:$A$121,1)='Cevap Anahtarı'!$C$2:$C$121)))</f>
        <v/>
      </c>
      <c r="R495" s="14">
        <f>IF($B495="","",SUMPRODUCT(('Cevap Anahtarı'!$B$2:$B$121=Q$2)*('Cevap Anahtarı'!$C$2:$C$121&lt;&gt;"")*(MID($D495,'Cevap Anahtarı'!$A$2:$A$121,1)&lt;&gt;"")*ISNUMBER(FIND(UPPER(MID($D495,'Cevap Anahtarı'!$A$2:$A$121,1)),"ABCDE"))*(MID($D495,'Cevap Anahtarı'!$A$2:$A$121,1)&lt;&gt;'Cevap Anahtarı'!$C$2:$C$121)))</f>
        <v/>
      </c>
      <c r="S495" s="15">
        <f>IF($B495="","",ROUND(Q495-IF(Ayarlar!$B$6&gt;0,R495/Ayarlar!$B$6,0),2))</f>
        <v/>
      </c>
      <c r="T495" s="14">
        <f>IF($B495="","",SUMPRODUCT(('Cevap Anahtarı'!$B$2:$B$121=T$2)*('Cevap Anahtarı'!$C$2:$C$121&lt;&gt;"")*(MID($D495,'Cevap Anahtarı'!$A$2:$A$121,1)='Cevap Anahtarı'!$C$2:$C$121)))</f>
        <v/>
      </c>
      <c r="U495" s="14">
        <f>IF($B495="","",SUMPRODUCT(('Cevap Anahtarı'!$B$2:$B$121=T$2)*('Cevap Anahtarı'!$C$2:$C$121&lt;&gt;"")*(MID($D495,'Cevap Anahtarı'!$A$2:$A$121,1)&lt;&gt;"")*ISNUMBER(FIND(UPPER(MID($D495,'Cevap Anahtarı'!$A$2:$A$121,1)),"ABCDE"))*(MID($D495,'Cevap Anahtarı'!$A$2:$A$121,1)&lt;&gt;'Cevap Anahtarı'!$C$2:$C$121)))</f>
        <v/>
      </c>
      <c r="V495" s="15">
        <f>IF($B495="","",ROUND(T495-IF(Ayarlar!$B$6&gt;0,U495/Ayarlar!$B$6,0),2))</f>
        <v/>
      </c>
      <c r="W495" s="15">
        <f>IF($B495="","",G495+J495+M495+P495+S495+V495)</f>
        <v/>
      </c>
      <c r="X495" s="14">
        <f>IF($B495="","",RANK(W495,$W$4:$W$503))</f>
        <v/>
      </c>
    </row>
    <row r="496">
      <c r="E496" s="14">
        <f>IF($B496="","",SUMPRODUCT(('Cevap Anahtarı'!$B$2:$B$121=E$2)*('Cevap Anahtarı'!$C$2:$C$121&lt;&gt;"")*(MID($D496,'Cevap Anahtarı'!$A$2:$A$121,1)='Cevap Anahtarı'!$C$2:$C$121)))</f>
        <v/>
      </c>
      <c r="F496" s="14">
        <f>IF($B496="","",SUMPRODUCT(('Cevap Anahtarı'!$B$2:$B$121=E$2)*('Cevap Anahtarı'!$C$2:$C$121&lt;&gt;"")*(MID($D496,'Cevap Anahtarı'!$A$2:$A$121,1)&lt;&gt;"")*ISNUMBER(FIND(UPPER(MID($D496,'Cevap Anahtarı'!$A$2:$A$121,1)),"ABCDE"))*(MID($D496,'Cevap Anahtarı'!$A$2:$A$121,1)&lt;&gt;'Cevap Anahtarı'!$C$2:$C$121)))</f>
        <v/>
      </c>
      <c r="G496" s="15">
        <f>IF($B496="","",ROUND(E496-IF(Ayarlar!$B$6&gt;0,F496/Ayarlar!$B$6,0),2))</f>
        <v/>
      </c>
      <c r="H496" s="14">
        <f>IF($B496="","",SUMPRODUCT(('Cevap Anahtarı'!$B$2:$B$121=H$2)*('Cevap Anahtarı'!$C$2:$C$121&lt;&gt;"")*(MID($D496,'Cevap Anahtarı'!$A$2:$A$121,1)='Cevap Anahtarı'!$C$2:$C$121)))</f>
        <v/>
      </c>
      <c r="I496" s="14">
        <f>IF($B496="","",SUMPRODUCT(('Cevap Anahtarı'!$B$2:$B$121=H$2)*('Cevap Anahtarı'!$C$2:$C$121&lt;&gt;"")*(MID($D496,'Cevap Anahtarı'!$A$2:$A$121,1)&lt;&gt;"")*ISNUMBER(FIND(UPPER(MID($D496,'Cevap Anahtarı'!$A$2:$A$121,1)),"ABCDE"))*(MID($D496,'Cevap Anahtarı'!$A$2:$A$121,1)&lt;&gt;'Cevap Anahtarı'!$C$2:$C$121)))</f>
        <v/>
      </c>
      <c r="J496" s="15">
        <f>IF($B496="","",ROUND(H496-IF(Ayarlar!$B$6&gt;0,I496/Ayarlar!$B$6,0),2))</f>
        <v/>
      </c>
      <c r="K496" s="14">
        <f>IF($B496="","",SUMPRODUCT(('Cevap Anahtarı'!$B$2:$B$121=K$2)*('Cevap Anahtarı'!$C$2:$C$121&lt;&gt;"")*(MID($D496,'Cevap Anahtarı'!$A$2:$A$121,1)='Cevap Anahtarı'!$C$2:$C$121)))</f>
        <v/>
      </c>
      <c r="L496" s="14">
        <f>IF($B496="","",SUMPRODUCT(('Cevap Anahtarı'!$B$2:$B$121=K$2)*('Cevap Anahtarı'!$C$2:$C$121&lt;&gt;"")*(MID($D496,'Cevap Anahtarı'!$A$2:$A$121,1)&lt;&gt;"")*ISNUMBER(FIND(UPPER(MID($D496,'Cevap Anahtarı'!$A$2:$A$121,1)),"ABCDE"))*(MID($D496,'Cevap Anahtarı'!$A$2:$A$121,1)&lt;&gt;'Cevap Anahtarı'!$C$2:$C$121)))</f>
        <v/>
      </c>
      <c r="M496" s="15">
        <f>IF($B496="","",ROUND(K496-IF(Ayarlar!$B$6&gt;0,L496/Ayarlar!$B$6,0),2))</f>
        <v/>
      </c>
      <c r="N496" s="14">
        <f>IF($B496="","",SUMPRODUCT(('Cevap Anahtarı'!$B$2:$B$121=N$2)*('Cevap Anahtarı'!$C$2:$C$121&lt;&gt;"")*(MID($D496,'Cevap Anahtarı'!$A$2:$A$121,1)='Cevap Anahtarı'!$C$2:$C$121)))</f>
        <v/>
      </c>
      <c r="O496" s="14">
        <f>IF($B496="","",SUMPRODUCT(('Cevap Anahtarı'!$B$2:$B$121=N$2)*('Cevap Anahtarı'!$C$2:$C$121&lt;&gt;"")*(MID($D496,'Cevap Anahtarı'!$A$2:$A$121,1)&lt;&gt;"")*ISNUMBER(FIND(UPPER(MID($D496,'Cevap Anahtarı'!$A$2:$A$121,1)),"ABCDE"))*(MID($D496,'Cevap Anahtarı'!$A$2:$A$121,1)&lt;&gt;'Cevap Anahtarı'!$C$2:$C$121)))</f>
        <v/>
      </c>
      <c r="P496" s="15">
        <f>IF($B496="","",ROUND(N496-IF(Ayarlar!$B$6&gt;0,O496/Ayarlar!$B$6,0),2))</f>
        <v/>
      </c>
      <c r="Q496" s="14">
        <f>IF($B496="","",SUMPRODUCT(('Cevap Anahtarı'!$B$2:$B$121=Q$2)*('Cevap Anahtarı'!$C$2:$C$121&lt;&gt;"")*(MID($D496,'Cevap Anahtarı'!$A$2:$A$121,1)='Cevap Anahtarı'!$C$2:$C$121)))</f>
        <v/>
      </c>
      <c r="R496" s="14">
        <f>IF($B496="","",SUMPRODUCT(('Cevap Anahtarı'!$B$2:$B$121=Q$2)*('Cevap Anahtarı'!$C$2:$C$121&lt;&gt;"")*(MID($D496,'Cevap Anahtarı'!$A$2:$A$121,1)&lt;&gt;"")*ISNUMBER(FIND(UPPER(MID($D496,'Cevap Anahtarı'!$A$2:$A$121,1)),"ABCDE"))*(MID($D496,'Cevap Anahtarı'!$A$2:$A$121,1)&lt;&gt;'Cevap Anahtarı'!$C$2:$C$121)))</f>
        <v/>
      </c>
      <c r="S496" s="15">
        <f>IF($B496="","",ROUND(Q496-IF(Ayarlar!$B$6&gt;0,R496/Ayarlar!$B$6,0),2))</f>
        <v/>
      </c>
      <c r="T496" s="14">
        <f>IF($B496="","",SUMPRODUCT(('Cevap Anahtarı'!$B$2:$B$121=T$2)*('Cevap Anahtarı'!$C$2:$C$121&lt;&gt;"")*(MID($D496,'Cevap Anahtarı'!$A$2:$A$121,1)='Cevap Anahtarı'!$C$2:$C$121)))</f>
        <v/>
      </c>
      <c r="U496" s="14">
        <f>IF($B496="","",SUMPRODUCT(('Cevap Anahtarı'!$B$2:$B$121=T$2)*('Cevap Anahtarı'!$C$2:$C$121&lt;&gt;"")*(MID($D496,'Cevap Anahtarı'!$A$2:$A$121,1)&lt;&gt;"")*ISNUMBER(FIND(UPPER(MID($D496,'Cevap Anahtarı'!$A$2:$A$121,1)),"ABCDE"))*(MID($D496,'Cevap Anahtarı'!$A$2:$A$121,1)&lt;&gt;'Cevap Anahtarı'!$C$2:$C$121)))</f>
        <v/>
      </c>
      <c r="V496" s="15">
        <f>IF($B496="","",ROUND(T496-IF(Ayarlar!$B$6&gt;0,U496/Ayarlar!$B$6,0),2))</f>
        <v/>
      </c>
      <c r="W496" s="15">
        <f>IF($B496="","",G496+J496+M496+P496+S496+V496)</f>
        <v/>
      </c>
      <c r="X496" s="14">
        <f>IF($B496="","",RANK(W496,$W$4:$W$503))</f>
        <v/>
      </c>
    </row>
    <row r="497">
      <c r="E497" s="14">
        <f>IF($B497="","",SUMPRODUCT(('Cevap Anahtarı'!$B$2:$B$121=E$2)*('Cevap Anahtarı'!$C$2:$C$121&lt;&gt;"")*(MID($D497,'Cevap Anahtarı'!$A$2:$A$121,1)='Cevap Anahtarı'!$C$2:$C$121)))</f>
        <v/>
      </c>
      <c r="F497" s="14">
        <f>IF($B497="","",SUMPRODUCT(('Cevap Anahtarı'!$B$2:$B$121=E$2)*('Cevap Anahtarı'!$C$2:$C$121&lt;&gt;"")*(MID($D497,'Cevap Anahtarı'!$A$2:$A$121,1)&lt;&gt;"")*ISNUMBER(FIND(UPPER(MID($D497,'Cevap Anahtarı'!$A$2:$A$121,1)),"ABCDE"))*(MID($D497,'Cevap Anahtarı'!$A$2:$A$121,1)&lt;&gt;'Cevap Anahtarı'!$C$2:$C$121)))</f>
        <v/>
      </c>
      <c r="G497" s="15">
        <f>IF($B497="","",ROUND(E497-IF(Ayarlar!$B$6&gt;0,F497/Ayarlar!$B$6,0),2))</f>
        <v/>
      </c>
      <c r="H497" s="14">
        <f>IF($B497="","",SUMPRODUCT(('Cevap Anahtarı'!$B$2:$B$121=H$2)*('Cevap Anahtarı'!$C$2:$C$121&lt;&gt;"")*(MID($D497,'Cevap Anahtarı'!$A$2:$A$121,1)='Cevap Anahtarı'!$C$2:$C$121)))</f>
        <v/>
      </c>
      <c r="I497" s="14">
        <f>IF($B497="","",SUMPRODUCT(('Cevap Anahtarı'!$B$2:$B$121=H$2)*('Cevap Anahtarı'!$C$2:$C$121&lt;&gt;"")*(MID($D497,'Cevap Anahtarı'!$A$2:$A$121,1)&lt;&gt;"")*ISNUMBER(FIND(UPPER(MID($D497,'Cevap Anahtarı'!$A$2:$A$121,1)),"ABCDE"))*(MID($D497,'Cevap Anahtarı'!$A$2:$A$121,1)&lt;&gt;'Cevap Anahtarı'!$C$2:$C$121)))</f>
        <v/>
      </c>
      <c r="J497" s="15">
        <f>IF($B497="","",ROUND(H497-IF(Ayarlar!$B$6&gt;0,I497/Ayarlar!$B$6,0),2))</f>
        <v/>
      </c>
      <c r="K497" s="14">
        <f>IF($B497="","",SUMPRODUCT(('Cevap Anahtarı'!$B$2:$B$121=K$2)*('Cevap Anahtarı'!$C$2:$C$121&lt;&gt;"")*(MID($D497,'Cevap Anahtarı'!$A$2:$A$121,1)='Cevap Anahtarı'!$C$2:$C$121)))</f>
        <v/>
      </c>
      <c r="L497" s="14">
        <f>IF($B497="","",SUMPRODUCT(('Cevap Anahtarı'!$B$2:$B$121=K$2)*('Cevap Anahtarı'!$C$2:$C$121&lt;&gt;"")*(MID($D497,'Cevap Anahtarı'!$A$2:$A$121,1)&lt;&gt;"")*ISNUMBER(FIND(UPPER(MID($D497,'Cevap Anahtarı'!$A$2:$A$121,1)),"ABCDE"))*(MID($D497,'Cevap Anahtarı'!$A$2:$A$121,1)&lt;&gt;'Cevap Anahtarı'!$C$2:$C$121)))</f>
        <v/>
      </c>
      <c r="M497" s="15">
        <f>IF($B497="","",ROUND(K497-IF(Ayarlar!$B$6&gt;0,L497/Ayarlar!$B$6,0),2))</f>
        <v/>
      </c>
      <c r="N497" s="14">
        <f>IF($B497="","",SUMPRODUCT(('Cevap Anahtarı'!$B$2:$B$121=N$2)*('Cevap Anahtarı'!$C$2:$C$121&lt;&gt;"")*(MID($D497,'Cevap Anahtarı'!$A$2:$A$121,1)='Cevap Anahtarı'!$C$2:$C$121)))</f>
        <v/>
      </c>
      <c r="O497" s="14">
        <f>IF($B497="","",SUMPRODUCT(('Cevap Anahtarı'!$B$2:$B$121=N$2)*('Cevap Anahtarı'!$C$2:$C$121&lt;&gt;"")*(MID($D497,'Cevap Anahtarı'!$A$2:$A$121,1)&lt;&gt;"")*ISNUMBER(FIND(UPPER(MID($D497,'Cevap Anahtarı'!$A$2:$A$121,1)),"ABCDE"))*(MID($D497,'Cevap Anahtarı'!$A$2:$A$121,1)&lt;&gt;'Cevap Anahtarı'!$C$2:$C$121)))</f>
        <v/>
      </c>
      <c r="P497" s="15">
        <f>IF($B497="","",ROUND(N497-IF(Ayarlar!$B$6&gt;0,O497/Ayarlar!$B$6,0),2))</f>
        <v/>
      </c>
      <c r="Q497" s="14">
        <f>IF($B497="","",SUMPRODUCT(('Cevap Anahtarı'!$B$2:$B$121=Q$2)*('Cevap Anahtarı'!$C$2:$C$121&lt;&gt;"")*(MID($D497,'Cevap Anahtarı'!$A$2:$A$121,1)='Cevap Anahtarı'!$C$2:$C$121)))</f>
        <v/>
      </c>
      <c r="R497" s="14">
        <f>IF($B497="","",SUMPRODUCT(('Cevap Anahtarı'!$B$2:$B$121=Q$2)*('Cevap Anahtarı'!$C$2:$C$121&lt;&gt;"")*(MID($D497,'Cevap Anahtarı'!$A$2:$A$121,1)&lt;&gt;"")*ISNUMBER(FIND(UPPER(MID($D497,'Cevap Anahtarı'!$A$2:$A$121,1)),"ABCDE"))*(MID($D497,'Cevap Anahtarı'!$A$2:$A$121,1)&lt;&gt;'Cevap Anahtarı'!$C$2:$C$121)))</f>
        <v/>
      </c>
      <c r="S497" s="15">
        <f>IF($B497="","",ROUND(Q497-IF(Ayarlar!$B$6&gt;0,R497/Ayarlar!$B$6,0),2))</f>
        <v/>
      </c>
      <c r="T497" s="14">
        <f>IF($B497="","",SUMPRODUCT(('Cevap Anahtarı'!$B$2:$B$121=T$2)*('Cevap Anahtarı'!$C$2:$C$121&lt;&gt;"")*(MID($D497,'Cevap Anahtarı'!$A$2:$A$121,1)='Cevap Anahtarı'!$C$2:$C$121)))</f>
        <v/>
      </c>
      <c r="U497" s="14">
        <f>IF($B497="","",SUMPRODUCT(('Cevap Anahtarı'!$B$2:$B$121=T$2)*('Cevap Anahtarı'!$C$2:$C$121&lt;&gt;"")*(MID($D497,'Cevap Anahtarı'!$A$2:$A$121,1)&lt;&gt;"")*ISNUMBER(FIND(UPPER(MID($D497,'Cevap Anahtarı'!$A$2:$A$121,1)),"ABCDE"))*(MID($D497,'Cevap Anahtarı'!$A$2:$A$121,1)&lt;&gt;'Cevap Anahtarı'!$C$2:$C$121)))</f>
        <v/>
      </c>
      <c r="V497" s="15">
        <f>IF($B497="","",ROUND(T497-IF(Ayarlar!$B$6&gt;0,U497/Ayarlar!$B$6,0),2))</f>
        <v/>
      </c>
      <c r="W497" s="15">
        <f>IF($B497="","",G497+J497+M497+P497+S497+V497)</f>
        <v/>
      </c>
      <c r="X497" s="14">
        <f>IF($B497="","",RANK(W497,$W$4:$W$503))</f>
        <v/>
      </c>
    </row>
    <row r="498">
      <c r="E498" s="14">
        <f>IF($B498="","",SUMPRODUCT(('Cevap Anahtarı'!$B$2:$B$121=E$2)*('Cevap Anahtarı'!$C$2:$C$121&lt;&gt;"")*(MID($D498,'Cevap Anahtarı'!$A$2:$A$121,1)='Cevap Anahtarı'!$C$2:$C$121)))</f>
        <v/>
      </c>
      <c r="F498" s="14">
        <f>IF($B498="","",SUMPRODUCT(('Cevap Anahtarı'!$B$2:$B$121=E$2)*('Cevap Anahtarı'!$C$2:$C$121&lt;&gt;"")*(MID($D498,'Cevap Anahtarı'!$A$2:$A$121,1)&lt;&gt;"")*ISNUMBER(FIND(UPPER(MID($D498,'Cevap Anahtarı'!$A$2:$A$121,1)),"ABCDE"))*(MID($D498,'Cevap Anahtarı'!$A$2:$A$121,1)&lt;&gt;'Cevap Anahtarı'!$C$2:$C$121)))</f>
        <v/>
      </c>
      <c r="G498" s="15">
        <f>IF($B498="","",ROUND(E498-IF(Ayarlar!$B$6&gt;0,F498/Ayarlar!$B$6,0),2))</f>
        <v/>
      </c>
      <c r="H498" s="14">
        <f>IF($B498="","",SUMPRODUCT(('Cevap Anahtarı'!$B$2:$B$121=H$2)*('Cevap Anahtarı'!$C$2:$C$121&lt;&gt;"")*(MID($D498,'Cevap Anahtarı'!$A$2:$A$121,1)='Cevap Anahtarı'!$C$2:$C$121)))</f>
        <v/>
      </c>
      <c r="I498" s="14">
        <f>IF($B498="","",SUMPRODUCT(('Cevap Anahtarı'!$B$2:$B$121=H$2)*('Cevap Anahtarı'!$C$2:$C$121&lt;&gt;"")*(MID($D498,'Cevap Anahtarı'!$A$2:$A$121,1)&lt;&gt;"")*ISNUMBER(FIND(UPPER(MID($D498,'Cevap Anahtarı'!$A$2:$A$121,1)),"ABCDE"))*(MID($D498,'Cevap Anahtarı'!$A$2:$A$121,1)&lt;&gt;'Cevap Anahtarı'!$C$2:$C$121)))</f>
        <v/>
      </c>
      <c r="J498" s="15">
        <f>IF($B498="","",ROUND(H498-IF(Ayarlar!$B$6&gt;0,I498/Ayarlar!$B$6,0),2))</f>
        <v/>
      </c>
      <c r="K498" s="14">
        <f>IF($B498="","",SUMPRODUCT(('Cevap Anahtarı'!$B$2:$B$121=K$2)*('Cevap Anahtarı'!$C$2:$C$121&lt;&gt;"")*(MID($D498,'Cevap Anahtarı'!$A$2:$A$121,1)='Cevap Anahtarı'!$C$2:$C$121)))</f>
        <v/>
      </c>
      <c r="L498" s="14">
        <f>IF($B498="","",SUMPRODUCT(('Cevap Anahtarı'!$B$2:$B$121=K$2)*('Cevap Anahtarı'!$C$2:$C$121&lt;&gt;"")*(MID($D498,'Cevap Anahtarı'!$A$2:$A$121,1)&lt;&gt;"")*ISNUMBER(FIND(UPPER(MID($D498,'Cevap Anahtarı'!$A$2:$A$121,1)),"ABCDE"))*(MID($D498,'Cevap Anahtarı'!$A$2:$A$121,1)&lt;&gt;'Cevap Anahtarı'!$C$2:$C$121)))</f>
        <v/>
      </c>
      <c r="M498" s="15">
        <f>IF($B498="","",ROUND(K498-IF(Ayarlar!$B$6&gt;0,L498/Ayarlar!$B$6,0),2))</f>
        <v/>
      </c>
      <c r="N498" s="14">
        <f>IF($B498="","",SUMPRODUCT(('Cevap Anahtarı'!$B$2:$B$121=N$2)*('Cevap Anahtarı'!$C$2:$C$121&lt;&gt;"")*(MID($D498,'Cevap Anahtarı'!$A$2:$A$121,1)='Cevap Anahtarı'!$C$2:$C$121)))</f>
        <v/>
      </c>
      <c r="O498" s="14">
        <f>IF($B498="","",SUMPRODUCT(('Cevap Anahtarı'!$B$2:$B$121=N$2)*('Cevap Anahtarı'!$C$2:$C$121&lt;&gt;"")*(MID($D498,'Cevap Anahtarı'!$A$2:$A$121,1)&lt;&gt;"")*ISNUMBER(FIND(UPPER(MID($D498,'Cevap Anahtarı'!$A$2:$A$121,1)),"ABCDE"))*(MID($D498,'Cevap Anahtarı'!$A$2:$A$121,1)&lt;&gt;'Cevap Anahtarı'!$C$2:$C$121)))</f>
        <v/>
      </c>
      <c r="P498" s="15">
        <f>IF($B498="","",ROUND(N498-IF(Ayarlar!$B$6&gt;0,O498/Ayarlar!$B$6,0),2))</f>
        <v/>
      </c>
      <c r="Q498" s="14">
        <f>IF($B498="","",SUMPRODUCT(('Cevap Anahtarı'!$B$2:$B$121=Q$2)*('Cevap Anahtarı'!$C$2:$C$121&lt;&gt;"")*(MID($D498,'Cevap Anahtarı'!$A$2:$A$121,1)='Cevap Anahtarı'!$C$2:$C$121)))</f>
        <v/>
      </c>
      <c r="R498" s="14">
        <f>IF($B498="","",SUMPRODUCT(('Cevap Anahtarı'!$B$2:$B$121=Q$2)*('Cevap Anahtarı'!$C$2:$C$121&lt;&gt;"")*(MID($D498,'Cevap Anahtarı'!$A$2:$A$121,1)&lt;&gt;"")*ISNUMBER(FIND(UPPER(MID($D498,'Cevap Anahtarı'!$A$2:$A$121,1)),"ABCDE"))*(MID($D498,'Cevap Anahtarı'!$A$2:$A$121,1)&lt;&gt;'Cevap Anahtarı'!$C$2:$C$121)))</f>
        <v/>
      </c>
      <c r="S498" s="15">
        <f>IF($B498="","",ROUND(Q498-IF(Ayarlar!$B$6&gt;0,R498/Ayarlar!$B$6,0),2))</f>
        <v/>
      </c>
      <c r="T498" s="14">
        <f>IF($B498="","",SUMPRODUCT(('Cevap Anahtarı'!$B$2:$B$121=T$2)*('Cevap Anahtarı'!$C$2:$C$121&lt;&gt;"")*(MID($D498,'Cevap Anahtarı'!$A$2:$A$121,1)='Cevap Anahtarı'!$C$2:$C$121)))</f>
        <v/>
      </c>
      <c r="U498" s="14">
        <f>IF($B498="","",SUMPRODUCT(('Cevap Anahtarı'!$B$2:$B$121=T$2)*('Cevap Anahtarı'!$C$2:$C$121&lt;&gt;"")*(MID($D498,'Cevap Anahtarı'!$A$2:$A$121,1)&lt;&gt;"")*ISNUMBER(FIND(UPPER(MID($D498,'Cevap Anahtarı'!$A$2:$A$121,1)),"ABCDE"))*(MID($D498,'Cevap Anahtarı'!$A$2:$A$121,1)&lt;&gt;'Cevap Anahtarı'!$C$2:$C$121)))</f>
        <v/>
      </c>
      <c r="V498" s="15">
        <f>IF($B498="","",ROUND(T498-IF(Ayarlar!$B$6&gt;0,U498/Ayarlar!$B$6,0),2))</f>
        <v/>
      </c>
      <c r="W498" s="15">
        <f>IF($B498="","",G498+J498+M498+P498+S498+V498)</f>
        <v/>
      </c>
      <c r="X498" s="14">
        <f>IF($B498="","",RANK(W498,$W$4:$W$503))</f>
        <v/>
      </c>
    </row>
    <row r="499">
      <c r="E499" s="14">
        <f>IF($B499="","",SUMPRODUCT(('Cevap Anahtarı'!$B$2:$B$121=E$2)*('Cevap Anahtarı'!$C$2:$C$121&lt;&gt;"")*(MID($D499,'Cevap Anahtarı'!$A$2:$A$121,1)='Cevap Anahtarı'!$C$2:$C$121)))</f>
        <v/>
      </c>
      <c r="F499" s="14">
        <f>IF($B499="","",SUMPRODUCT(('Cevap Anahtarı'!$B$2:$B$121=E$2)*('Cevap Anahtarı'!$C$2:$C$121&lt;&gt;"")*(MID($D499,'Cevap Anahtarı'!$A$2:$A$121,1)&lt;&gt;"")*ISNUMBER(FIND(UPPER(MID($D499,'Cevap Anahtarı'!$A$2:$A$121,1)),"ABCDE"))*(MID($D499,'Cevap Anahtarı'!$A$2:$A$121,1)&lt;&gt;'Cevap Anahtarı'!$C$2:$C$121)))</f>
        <v/>
      </c>
      <c r="G499" s="15">
        <f>IF($B499="","",ROUND(E499-IF(Ayarlar!$B$6&gt;0,F499/Ayarlar!$B$6,0),2))</f>
        <v/>
      </c>
      <c r="H499" s="14">
        <f>IF($B499="","",SUMPRODUCT(('Cevap Anahtarı'!$B$2:$B$121=H$2)*('Cevap Anahtarı'!$C$2:$C$121&lt;&gt;"")*(MID($D499,'Cevap Anahtarı'!$A$2:$A$121,1)='Cevap Anahtarı'!$C$2:$C$121)))</f>
        <v/>
      </c>
      <c r="I499" s="14">
        <f>IF($B499="","",SUMPRODUCT(('Cevap Anahtarı'!$B$2:$B$121=H$2)*('Cevap Anahtarı'!$C$2:$C$121&lt;&gt;"")*(MID($D499,'Cevap Anahtarı'!$A$2:$A$121,1)&lt;&gt;"")*ISNUMBER(FIND(UPPER(MID($D499,'Cevap Anahtarı'!$A$2:$A$121,1)),"ABCDE"))*(MID($D499,'Cevap Anahtarı'!$A$2:$A$121,1)&lt;&gt;'Cevap Anahtarı'!$C$2:$C$121)))</f>
        <v/>
      </c>
      <c r="J499" s="15">
        <f>IF($B499="","",ROUND(H499-IF(Ayarlar!$B$6&gt;0,I499/Ayarlar!$B$6,0),2))</f>
        <v/>
      </c>
      <c r="K499" s="14">
        <f>IF($B499="","",SUMPRODUCT(('Cevap Anahtarı'!$B$2:$B$121=K$2)*('Cevap Anahtarı'!$C$2:$C$121&lt;&gt;"")*(MID($D499,'Cevap Anahtarı'!$A$2:$A$121,1)='Cevap Anahtarı'!$C$2:$C$121)))</f>
        <v/>
      </c>
      <c r="L499" s="14">
        <f>IF($B499="","",SUMPRODUCT(('Cevap Anahtarı'!$B$2:$B$121=K$2)*('Cevap Anahtarı'!$C$2:$C$121&lt;&gt;"")*(MID($D499,'Cevap Anahtarı'!$A$2:$A$121,1)&lt;&gt;"")*ISNUMBER(FIND(UPPER(MID($D499,'Cevap Anahtarı'!$A$2:$A$121,1)),"ABCDE"))*(MID($D499,'Cevap Anahtarı'!$A$2:$A$121,1)&lt;&gt;'Cevap Anahtarı'!$C$2:$C$121)))</f>
        <v/>
      </c>
      <c r="M499" s="15">
        <f>IF($B499="","",ROUND(K499-IF(Ayarlar!$B$6&gt;0,L499/Ayarlar!$B$6,0),2))</f>
        <v/>
      </c>
      <c r="N499" s="14">
        <f>IF($B499="","",SUMPRODUCT(('Cevap Anahtarı'!$B$2:$B$121=N$2)*('Cevap Anahtarı'!$C$2:$C$121&lt;&gt;"")*(MID($D499,'Cevap Anahtarı'!$A$2:$A$121,1)='Cevap Anahtarı'!$C$2:$C$121)))</f>
        <v/>
      </c>
      <c r="O499" s="14">
        <f>IF($B499="","",SUMPRODUCT(('Cevap Anahtarı'!$B$2:$B$121=N$2)*('Cevap Anahtarı'!$C$2:$C$121&lt;&gt;"")*(MID($D499,'Cevap Anahtarı'!$A$2:$A$121,1)&lt;&gt;"")*ISNUMBER(FIND(UPPER(MID($D499,'Cevap Anahtarı'!$A$2:$A$121,1)),"ABCDE"))*(MID($D499,'Cevap Anahtarı'!$A$2:$A$121,1)&lt;&gt;'Cevap Anahtarı'!$C$2:$C$121)))</f>
        <v/>
      </c>
      <c r="P499" s="15">
        <f>IF($B499="","",ROUND(N499-IF(Ayarlar!$B$6&gt;0,O499/Ayarlar!$B$6,0),2))</f>
        <v/>
      </c>
      <c r="Q499" s="14">
        <f>IF($B499="","",SUMPRODUCT(('Cevap Anahtarı'!$B$2:$B$121=Q$2)*('Cevap Anahtarı'!$C$2:$C$121&lt;&gt;"")*(MID($D499,'Cevap Anahtarı'!$A$2:$A$121,1)='Cevap Anahtarı'!$C$2:$C$121)))</f>
        <v/>
      </c>
      <c r="R499" s="14">
        <f>IF($B499="","",SUMPRODUCT(('Cevap Anahtarı'!$B$2:$B$121=Q$2)*('Cevap Anahtarı'!$C$2:$C$121&lt;&gt;"")*(MID($D499,'Cevap Anahtarı'!$A$2:$A$121,1)&lt;&gt;"")*ISNUMBER(FIND(UPPER(MID($D499,'Cevap Anahtarı'!$A$2:$A$121,1)),"ABCDE"))*(MID($D499,'Cevap Anahtarı'!$A$2:$A$121,1)&lt;&gt;'Cevap Anahtarı'!$C$2:$C$121)))</f>
        <v/>
      </c>
      <c r="S499" s="15">
        <f>IF($B499="","",ROUND(Q499-IF(Ayarlar!$B$6&gt;0,R499/Ayarlar!$B$6,0),2))</f>
        <v/>
      </c>
      <c r="T499" s="14">
        <f>IF($B499="","",SUMPRODUCT(('Cevap Anahtarı'!$B$2:$B$121=T$2)*('Cevap Anahtarı'!$C$2:$C$121&lt;&gt;"")*(MID($D499,'Cevap Anahtarı'!$A$2:$A$121,1)='Cevap Anahtarı'!$C$2:$C$121)))</f>
        <v/>
      </c>
      <c r="U499" s="14">
        <f>IF($B499="","",SUMPRODUCT(('Cevap Anahtarı'!$B$2:$B$121=T$2)*('Cevap Anahtarı'!$C$2:$C$121&lt;&gt;"")*(MID($D499,'Cevap Anahtarı'!$A$2:$A$121,1)&lt;&gt;"")*ISNUMBER(FIND(UPPER(MID($D499,'Cevap Anahtarı'!$A$2:$A$121,1)),"ABCDE"))*(MID($D499,'Cevap Anahtarı'!$A$2:$A$121,1)&lt;&gt;'Cevap Anahtarı'!$C$2:$C$121)))</f>
        <v/>
      </c>
      <c r="V499" s="15">
        <f>IF($B499="","",ROUND(T499-IF(Ayarlar!$B$6&gt;0,U499/Ayarlar!$B$6,0),2))</f>
        <v/>
      </c>
      <c r="W499" s="15">
        <f>IF($B499="","",G499+J499+M499+P499+S499+V499)</f>
        <v/>
      </c>
      <c r="X499" s="14">
        <f>IF($B499="","",RANK(W499,$W$4:$W$503))</f>
        <v/>
      </c>
    </row>
    <row r="500">
      <c r="E500" s="14">
        <f>IF($B500="","",SUMPRODUCT(('Cevap Anahtarı'!$B$2:$B$121=E$2)*('Cevap Anahtarı'!$C$2:$C$121&lt;&gt;"")*(MID($D500,'Cevap Anahtarı'!$A$2:$A$121,1)='Cevap Anahtarı'!$C$2:$C$121)))</f>
        <v/>
      </c>
      <c r="F500" s="14">
        <f>IF($B500="","",SUMPRODUCT(('Cevap Anahtarı'!$B$2:$B$121=E$2)*('Cevap Anahtarı'!$C$2:$C$121&lt;&gt;"")*(MID($D500,'Cevap Anahtarı'!$A$2:$A$121,1)&lt;&gt;"")*ISNUMBER(FIND(UPPER(MID($D500,'Cevap Anahtarı'!$A$2:$A$121,1)),"ABCDE"))*(MID($D500,'Cevap Anahtarı'!$A$2:$A$121,1)&lt;&gt;'Cevap Anahtarı'!$C$2:$C$121)))</f>
        <v/>
      </c>
      <c r="G500" s="15">
        <f>IF($B500="","",ROUND(E500-IF(Ayarlar!$B$6&gt;0,F500/Ayarlar!$B$6,0),2))</f>
        <v/>
      </c>
      <c r="H500" s="14">
        <f>IF($B500="","",SUMPRODUCT(('Cevap Anahtarı'!$B$2:$B$121=H$2)*('Cevap Anahtarı'!$C$2:$C$121&lt;&gt;"")*(MID($D500,'Cevap Anahtarı'!$A$2:$A$121,1)='Cevap Anahtarı'!$C$2:$C$121)))</f>
        <v/>
      </c>
      <c r="I500" s="14">
        <f>IF($B500="","",SUMPRODUCT(('Cevap Anahtarı'!$B$2:$B$121=H$2)*('Cevap Anahtarı'!$C$2:$C$121&lt;&gt;"")*(MID($D500,'Cevap Anahtarı'!$A$2:$A$121,1)&lt;&gt;"")*ISNUMBER(FIND(UPPER(MID($D500,'Cevap Anahtarı'!$A$2:$A$121,1)),"ABCDE"))*(MID($D500,'Cevap Anahtarı'!$A$2:$A$121,1)&lt;&gt;'Cevap Anahtarı'!$C$2:$C$121)))</f>
        <v/>
      </c>
      <c r="J500" s="15">
        <f>IF($B500="","",ROUND(H500-IF(Ayarlar!$B$6&gt;0,I500/Ayarlar!$B$6,0),2))</f>
        <v/>
      </c>
      <c r="K500" s="14">
        <f>IF($B500="","",SUMPRODUCT(('Cevap Anahtarı'!$B$2:$B$121=K$2)*('Cevap Anahtarı'!$C$2:$C$121&lt;&gt;"")*(MID($D500,'Cevap Anahtarı'!$A$2:$A$121,1)='Cevap Anahtarı'!$C$2:$C$121)))</f>
        <v/>
      </c>
      <c r="L500" s="14">
        <f>IF($B500="","",SUMPRODUCT(('Cevap Anahtarı'!$B$2:$B$121=K$2)*('Cevap Anahtarı'!$C$2:$C$121&lt;&gt;"")*(MID($D500,'Cevap Anahtarı'!$A$2:$A$121,1)&lt;&gt;"")*ISNUMBER(FIND(UPPER(MID($D500,'Cevap Anahtarı'!$A$2:$A$121,1)),"ABCDE"))*(MID($D500,'Cevap Anahtarı'!$A$2:$A$121,1)&lt;&gt;'Cevap Anahtarı'!$C$2:$C$121)))</f>
        <v/>
      </c>
      <c r="M500" s="15">
        <f>IF($B500="","",ROUND(K500-IF(Ayarlar!$B$6&gt;0,L500/Ayarlar!$B$6,0),2))</f>
        <v/>
      </c>
      <c r="N500" s="14">
        <f>IF($B500="","",SUMPRODUCT(('Cevap Anahtarı'!$B$2:$B$121=N$2)*('Cevap Anahtarı'!$C$2:$C$121&lt;&gt;"")*(MID($D500,'Cevap Anahtarı'!$A$2:$A$121,1)='Cevap Anahtarı'!$C$2:$C$121)))</f>
        <v/>
      </c>
      <c r="O500" s="14">
        <f>IF($B500="","",SUMPRODUCT(('Cevap Anahtarı'!$B$2:$B$121=N$2)*('Cevap Anahtarı'!$C$2:$C$121&lt;&gt;"")*(MID($D500,'Cevap Anahtarı'!$A$2:$A$121,1)&lt;&gt;"")*ISNUMBER(FIND(UPPER(MID($D500,'Cevap Anahtarı'!$A$2:$A$121,1)),"ABCDE"))*(MID($D500,'Cevap Anahtarı'!$A$2:$A$121,1)&lt;&gt;'Cevap Anahtarı'!$C$2:$C$121)))</f>
        <v/>
      </c>
      <c r="P500" s="15">
        <f>IF($B500="","",ROUND(N500-IF(Ayarlar!$B$6&gt;0,O500/Ayarlar!$B$6,0),2))</f>
        <v/>
      </c>
      <c r="Q500" s="14">
        <f>IF($B500="","",SUMPRODUCT(('Cevap Anahtarı'!$B$2:$B$121=Q$2)*('Cevap Anahtarı'!$C$2:$C$121&lt;&gt;"")*(MID($D500,'Cevap Anahtarı'!$A$2:$A$121,1)='Cevap Anahtarı'!$C$2:$C$121)))</f>
        <v/>
      </c>
      <c r="R500" s="14">
        <f>IF($B500="","",SUMPRODUCT(('Cevap Anahtarı'!$B$2:$B$121=Q$2)*('Cevap Anahtarı'!$C$2:$C$121&lt;&gt;"")*(MID($D500,'Cevap Anahtarı'!$A$2:$A$121,1)&lt;&gt;"")*ISNUMBER(FIND(UPPER(MID($D500,'Cevap Anahtarı'!$A$2:$A$121,1)),"ABCDE"))*(MID($D500,'Cevap Anahtarı'!$A$2:$A$121,1)&lt;&gt;'Cevap Anahtarı'!$C$2:$C$121)))</f>
        <v/>
      </c>
      <c r="S500" s="15">
        <f>IF($B500="","",ROUND(Q500-IF(Ayarlar!$B$6&gt;0,R500/Ayarlar!$B$6,0),2))</f>
        <v/>
      </c>
      <c r="T500" s="14">
        <f>IF($B500="","",SUMPRODUCT(('Cevap Anahtarı'!$B$2:$B$121=T$2)*('Cevap Anahtarı'!$C$2:$C$121&lt;&gt;"")*(MID($D500,'Cevap Anahtarı'!$A$2:$A$121,1)='Cevap Anahtarı'!$C$2:$C$121)))</f>
        <v/>
      </c>
      <c r="U500" s="14">
        <f>IF($B500="","",SUMPRODUCT(('Cevap Anahtarı'!$B$2:$B$121=T$2)*('Cevap Anahtarı'!$C$2:$C$121&lt;&gt;"")*(MID($D500,'Cevap Anahtarı'!$A$2:$A$121,1)&lt;&gt;"")*ISNUMBER(FIND(UPPER(MID($D500,'Cevap Anahtarı'!$A$2:$A$121,1)),"ABCDE"))*(MID($D500,'Cevap Anahtarı'!$A$2:$A$121,1)&lt;&gt;'Cevap Anahtarı'!$C$2:$C$121)))</f>
        <v/>
      </c>
      <c r="V500" s="15">
        <f>IF($B500="","",ROUND(T500-IF(Ayarlar!$B$6&gt;0,U500/Ayarlar!$B$6,0),2))</f>
        <v/>
      </c>
      <c r="W500" s="15">
        <f>IF($B500="","",G500+J500+M500+P500+S500+V500)</f>
        <v/>
      </c>
      <c r="X500" s="14">
        <f>IF($B500="","",RANK(W500,$W$4:$W$503))</f>
        <v/>
      </c>
    </row>
    <row r="501">
      <c r="E501" s="14">
        <f>IF($B501="","",SUMPRODUCT(('Cevap Anahtarı'!$B$2:$B$121=E$2)*('Cevap Anahtarı'!$C$2:$C$121&lt;&gt;"")*(MID($D501,'Cevap Anahtarı'!$A$2:$A$121,1)='Cevap Anahtarı'!$C$2:$C$121)))</f>
        <v/>
      </c>
      <c r="F501" s="14">
        <f>IF($B501="","",SUMPRODUCT(('Cevap Anahtarı'!$B$2:$B$121=E$2)*('Cevap Anahtarı'!$C$2:$C$121&lt;&gt;"")*(MID($D501,'Cevap Anahtarı'!$A$2:$A$121,1)&lt;&gt;"")*ISNUMBER(FIND(UPPER(MID($D501,'Cevap Anahtarı'!$A$2:$A$121,1)),"ABCDE"))*(MID($D501,'Cevap Anahtarı'!$A$2:$A$121,1)&lt;&gt;'Cevap Anahtarı'!$C$2:$C$121)))</f>
        <v/>
      </c>
      <c r="G501" s="15">
        <f>IF($B501="","",ROUND(E501-IF(Ayarlar!$B$6&gt;0,F501/Ayarlar!$B$6,0),2))</f>
        <v/>
      </c>
      <c r="H501" s="14">
        <f>IF($B501="","",SUMPRODUCT(('Cevap Anahtarı'!$B$2:$B$121=H$2)*('Cevap Anahtarı'!$C$2:$C$121&lt;&gt;"")*(MID($D501,'Cevap Anahtarı'!$A$2:$A$121,1)='Cevap Anahtarı'!$C$2:$C$121)))</f>
        <v/>
      </c>
      <c r="I501" s="14">
        <f>IF($B501="","",SUMPRODUCT(('Cevap Anahtarı'!$B$2:$B$121=H$2)*('Cevap Anahtarı'!$C$2:$C$121&lt;&gt;"")*(MID($D501,'Cevap Anahtarı'!$A$2:$A$121,1)&lt;&gt;"")*ISNUMBER(FIND(UPPER(MID($D501,'Cevap Anahtarı'!$A$2:$A$121,1)),"ABCDE"))*(MID($D501,'Cevap Anahtarı'!$A$2:$A$121,1)&lt;&gt;'Cevap Anahtarı'!$C$2:$C$121)))</f>
        <v/>
      </c>
      <c r="J501" s="15">
        <f>IF($B501="","",ROUND(H501-IF(Ayarlar!$B$6&gt;0,I501/Ayarlar!$B$6,0),2))</f>
        <v/>
      </c>
      <c r="K501" s="14">
        <f>IF($B501="","",SUMPRODUCT(('Cevap Anahtarı'!$B$2:$B$121=K$2)*('Cevap Anahtarı'!$C$2:$C$121&lt;&gt;"")*(MID($D501,'Cevap Anahtarı'!$A$2:$A$121,1)='Cevap Anahtarı'!$C$2:$C$121)))</f>
        <v/>
      </c>
      <c r="L501" s="14">
        <f>IF($B501="","",SUMPRODUCT(('Cevap Anahtarı'!$B$2:$B$121=K$2)*('Cevap Anahtarı'!$C$2:$C$121&lt;&gt;"")*(MID($D501,'Cevap Anahtarı'!$A$2:$A$121,1)&lt;&gt;"")*ISNUMBER(FIND(UPPER(MID($D501,'Cevap Anahtarı'!$A$2:$A$121,1)),"ABCDE"))*(MID($D501,'Cevap Anahtarı'!$A$2:$A$121,1)&lt;&gt;'Cevap Anahtarı'!$C$2:$C$121)))</f>
        <v/>
      </c>
      <c r="M501" s="15">
        <f>IF($B501="","",ROUND(K501-IF(Ayarlar!$B$6&gt;0,L501/Ayarlar!$B$6,0),2))</f>
        <v/>
      </c>
      <c r="N501" s="14">
        <f>IF($B501="","",SUMPRODUCT(('Cevap Anahtarı'!$B$2:$B$121=N$2)*('Cevap Anahtarı'!$C$2:$C$121&lt;&gt;"")*(MID($D501,'Cevap Anahtarı'!$A$2:$A$121,1)='Cevap Anahtarı'!$C$2:$C$121)))</f>
        <v/>
      </c>
      <c r="O501" s="14">
        <f>IF($B501="","",SUMPRODUCT(('Cevap Anahtarı'!$B$2:$B$121=N$2)*('Cevap Anahtarı'!$C$2:$C$121&lt;&gt;"")*(MID($D501,'Cevap Anahtarı'!$A$2:$A$121,1)&lt;&gt;"")*ISNUMBER(FIND(UPPER(MID($D501,'Cevap Anahtarı'!$A$2:$A$121,1)),"ABCDE"))*(MID($D501,'Cevap Anahtarı'!$A$2:$A$121,1)&lt;&gt;'Cevap Anahtarı'!$C$2:$C$121)))</f>
        <v/>
      </c>
      <c r="P501" s="15">
        <f>IF($B501="","",ROUND(N501-IF(Ayarlar!$B$6&gt;0,O501/Ayarlar!$B$6,0),2))</f>
        <v/>
      </c>
      <c r="Q501" s="14">
        <f>IF($B501="","",SUMPRODUCT(('Cevap Anahtarı'!$B$2:$B$121=Q$2)*('Cevap Anahtarı'!$C$2:$C$121&lt;&gt;"")*(MID($D501,'Cevap Anahtarı'!$A$2:$A$121,1)='Cevap Anahtarı'!$C$2:$C$121)))</f>
        <v/>
      </c>
      <c r="R501" s="14">
        <f>IF($B501="","",SUMPRODUCT(('Cevap Anahtarı'!$B$2:$B$121=Q$2)*('Cevap Anahtarı'!$C$2:$C$121&lt;&gt;"")*(MID($D501,'Cevap Anahtarı'!$A$2:$A$121,1)&lt;&gt;"")*ISNUMBER(FIND(UPPER(MID($D501,'Cevap Anahtarı'!$A$2:$A$121,1)),"ABCDE"))*(MID($D501,'Cevap Anahtarı'!$A$2:$A$121,1)&lt;&gt;'Cevap Anahtarı'!$C$2:$C$121)))</f>
        <v/>
      </c>
      <c r="S501" s="15">
        <f>IF($B501="","",ROUND(Q501-IF(Ayarlar!$B$6&gt;0,R501/Ayarlar!$B$6,0),2))</f>
        <v/>
      </c>
      <c r="T501" s="14">
        <f>IF($B501="","",SUMPRODUCT(('Cevap Anahtarı'!$B$2:$B$121=T$2)*('Cevap Anahtarı'!$C$2:$C$121&lt;&gt;"")*(MID($D501,'Cevap Anahtarı'!$A$2:$A$121,1)='Cevap Anahtarı'!$C$2:$C$121)))</f>
        <v/>
      </c>
      <c r="U501" s="14">
        <f>IF($B501="","",SUMPRODUCT(('Cevap Anahtarı'!$B$2:$B$121=T$2)*('Cevap Anahtarı'!$C$2:$C$121&lt;&gt;"")*(MID($D501,'Cevap Anahtarı'!$A$2:$A$121,1)&lt;&gt;"")*ISNUMBER(FIND(UPPER(MID($D501,'Cevap Anahtarı'!$A$2:$A$121,1)),"ABCDE"))*(MID($D501,'Cevap Anahtarı'!$A$2:$A$121,1)&lt;&gt;'Cevap Anahtarı'!$C$2:$C$121)))</f>
        <v/>
      </c>
      <c r="V501" s="15">
        <f>IF($B501="","",ROUND(T501-IF(Ayarlar!$B$6&gt;0,U501/Ayarlar!$B$6,0),2))</f>
        <v/>
      </c>
      <c r="W501" s="15">
        <f>IF($B501="","",G501+J501+M501+P501+S501+V501)</f>
        <v/>
      </c>
      <c r="X501" s="14">
        <f>IF($B501="","",RANK(W501,$W$4:$W$503))</f>
        <v/>
      </c>
    </row>
    <row r="502">
      <c r="E502" s="14">
        <f>IF($B502="","",SUMPRODUCT(('Cevap Anahtarı'!$B$2:$B$121=E$2)*('Cevap Anahtarı'!$C$2:$C$121&lt;&gt;"")*(MID($D502,'Cevap Anahtarı'!$A$2:$A$121,1)='Cevap Anahtarı'!$C$2:$C$121)))</f>
        <v/>
      </c>
      <c r="F502" s="14">
        <f>IF($B502="","",SUMPRODUCT(('Cevap Anahtarı'!$B$2:$B$121=E$2)*('Cevap Anahtarı'!$C$2:$C$121&lt;&gt;"")*(MID($D502,'Cevap Anahtarı'!$A$2:$A$121,1)&lt;&gt;"")*ISNUMBER(FIND(UPPER(MID($D502,'Cevap Anahtarı'!$A$2:$A$121,1)),"ABCDE"))*(MID($D502,'Cevap Anahtarı'!$A$2:$A$121,1)&lt;&gt;'Cevap Anahtarı'!$C$2:$C$121)))</f>
        <v/>
      </c>
      <c r="G502" s="15">
        <f>IF($B502="","",ROUND(E502-IF(Ayarlar!$B$6&gt;0,F502/Ayarlar!$B$6,0),2))</f>
        <v/>
      </c>
      <c r="H502" s="14">
        <f>IF($B502="","",SUMPRODUCT(('Cevap Anahtarı'!$B$2:$B$121=H$2)*('Cevap Anahtarı'!$C$2:$C$121&lt;&gt;"")*(MID($D502,'Cevap Anahtarı'!$A$2:$A$121,1)='Cevap Anahtarı'!$C$2:$C$121)))</f>
        <v/>
      </c>
      <c r="I502" s="14">
        <f>IF($B502="","",SUMPRODUCT(('Cevap Anahtarı'!$B$2:$B$121=H$2)*('Cevap Anahtarı'!$C$2:$C$121&lt;&gt;"")*(MID($D502,'Cevap Anahtarı'!$A$2:$A$121,1)&lt;&gt;"")*ISNUMBER(FIND(UPPER(MID($D502,'Cevap Anahtarı'!$A$2:$A$121,1)),"ABCDE"))*(MID($D502,'Cevap Anahtarı'!$A$2:$A$121,1)&lt;&gt;'Cevap Anahtarı'!$C$2:$C$121)))</f>
        <v/>
      </c>
      <c r="J502" s="15">
        <f>IF($B502="","",ROUND(H502-IF(Ayarlar!$B$6&gt;0,I502/Ayarlar!$B$6,0),2))</f>
        <v/>
      </c>
      <c r="K502" s="14">
        <f>IF($B502="","",SUMPRODUCT(('Cevap Anahtarı'!$B$2:$B$121=K$2)*('Cevap Anahtarı'!$C$2:$C$121&lt;&gt;"")*(MID($D502,'Cevap Anahtarı'!$A$2:$A$121,1)='Cevap Anahtarı'!$C$2:$C$121)))</f>
        <v/>
      </c>
      <c r="L502" s="14">
        <f>IF($B502="","",SUMPRODUCT(('Cevap Anahtarı'!$B$2:$B$121=K$2)*('Cevap Anahtarı'!$C$2:$C$121&lt;&gt;"")*(MID($D502,'Cevap Anahtarı'!$A$2:$A$121,1)&lt;&gt;"")*ISNUMBER(FIND(UPPER(MID($D502,'Cevap Anahtarı'!$A$2:$A$121,1)),"ABCDE"))*(MID($D502,'Cevap Anahtarı'!$A$2:$A$121,1)&lt;&gt;'Cevap Anahtarı'!$C$2:$C$121)))</f>
        <v/>
      </c>
      <c r="M502" s="15">
        <f>IF($B502="","",ROUND(K502-IF(Ayarlar!$B$6&gt;0,L502/Ayarlar!$B$6,0),2))</f>
        <v/>
      </c>
      <c r="N502" s="14">
        <f>IF($B502="","",SUMPRODUCT(('Cevap Anahtarı'!$B$2:$B$121=N$2)*('Cevap Anahtarı'!$C$2:$C$121&lt;&gt;"")*(MID($D502,'Cevap Anahtarı'!$A$2:$A$121,1)='Cevap Anahtarı'!$C$2:$C$121)))</f>
        <v/>
      </c>
      <c r="O502" s="14">
        <f>IF($B502="","",SUMPRODUCT(('Cevap Anahtarı'!$B$2:$B$121=N$2)*('Cevap Anahtarı'!$C$2:$C$121&lt;&gt;"")*(MID($D502,'Cevap Anahtarı'!$A$2:$A$121,1)&lt;&gt;"")*ISNUMBER(FIND(UPPER(MID($D502,'Cevap Anahtarı'!$A$2:$A$121,1)),"ABCDE"))*(MID($D502,'Cevap Anahtarı'!$A$2:$A$121,1)&lt;&gt;'Cevap Anahtarı'!$C$2:$C$121)))</f>
        <v/>
      </c>
      <c r="P502" s="15">
        <f>IF($B502="","",ROUND(N502-IF(Ayarlar!$B$6&gt;0,O502/Ayarlar!$B$6,0),2))</f>
        <v/>
      </c>
      <c r="Q502" s="14">
        <f>IF($B502="","",SUMPRODUCT(('Cevap Anahtarı'!$B$2:$B$121=Q$2)*('Cevap Anahtarı'!$C$2:$C$121&lt;&gt;"")*(MID($D502,'Cevap Anahtarı'!$A$2:$A$121,1)='Cevap Anahtarı'!$C$2:$C$121)))</f>
        <v/>
      </c>
      <c r="R502" s="14">
        <f>IF($B502="","",SUMPRODUCT(('Cevap Anahtarı'!$B$2:$B$121=Q$2)*('Cevap Anahtarı'!$C$2:$C$121&lt;&gt;"")*(MID($D502,'Cevap Anahtarı'!$A$2:$A$121,1)&lt;&gt;"")*ISNUMBER(FIND(UPPER(MID($D502,'Cevap Anahtarı'!$A$2:$A$121,1)),"ABCDE"))*(MID($D502,'Cevap Anahtarı'!$A$2:$A$121,1)&lt;&gt;'Cevap Anahtarı'!$C$2:$C$121)))</f>
        <v/>
      </c>
      <c r="S502" s="15">
        <f>IF($B502="","",ROUND(Q502-IF(Ayarlar!$B$6&gt;0,R502/Ayarlar!$B$6,0),2))</f>
        <v/>
      </c>
      <c r="T502" s="14">
        <f>IF($B502="","",SUMPRODUCT(('Cevap Anahtarı'!$B$2:$B$121=T$2)*('Cevap Anahtarı'!$C$2:$C$121&lt;&gt;"")*(MID($D502,'Cevap Anahtarı'!$A$2:$A$121,1)='Cevap Anahtarı'!$C$2:$C$121)))</f>
        <v/>
      </c>
      <c r="U502" s="14">
        <f>IF($B502="","",SUMPRODUCT(('Cevap Anahtarı'!$B$2:$B$121=T$2)*('Cevap Anahtarı'!$C$2:$C$121&lt;&gt;"")*(MID($D502,'Cevap Anahtarı'!$A$2:$A$121,1)&lt;&gt;"")*ISNUMBER(FIND(UPPER(MID($D502,'Cevap Anahtarı'!$A$2:$A$121,1)),"ABCDE"))*(MID($D502,'Cevap Anahtarı'!$A$2:$A$121,1)&lt;&gt;'Cevap Anahtarı'!$C$2:$C$121)))</f>
        <v/>
      </c>
      <c r="V502" s="15">
        <f>IF($B502="","",ROUND(T502-IF(Ayarlar!$B$6&gt;0,U502/Ayarlar!$B$6,0),2))</f>
        <v/>
      </c>
      <c r="W502" s="15">
        <f>IF($B502="","",G502+J502+M502+P502+S502+V502)</f>
        <v/>
      </c>
      <c r="X502" s="14">
        <f>IF($B502="","",RANK(W502,$W$4:$W$503))</f>
        <v/>
      </c>
    </row>
    <row r="503">
      <c r="E503" s="14">
        <f>IF($B503="","",SUMPRODUCT(('Cevap Anahtarı'!$B$2:$B$121=E$2)*('Cevap Anahtarı'!$C$2:$C$121&lt;&gt;"")*(MID($D503,'Cevap Anahtarı'!$A$2:$A$121,1)='Cevap Anahtarı'!$C$2:$C$121)))</f>
        <v/>
      </c>
      <c r="F503" s="14">
        <f>IF($B503="","",SUMPRODUCT(('Cevap Anahtarı'!$B$2:$B$121=E$2)*('Cevap Anahtarı'!$C$2:$C$121&lt;&gt;"")*(MID($D503,'Cevap Anahtarı'!$A$2:$A$121,1)&lt;&gt;"")*ISNUMBER(FIND(UPPER(MID($D503,'Cevap Anahtarı'!$A$2:$A$121,1)),"ABCDE"))*(MID($D503,'Cevap Anahtarı'!$A$2:$A$121,1)&lt;&gt;'Cevap Anahtarı'!$C$2:$C$121)))</f>
        <v/>
      </c>
      <c r="G503" s="15">
        <f>IF($B503="","",ROUND(E503-IF(Ayarlar!$B$6&gt;0,F503/Ayarlar!$B$6,0),2))</f>
        <v/>
      </c>
      <c r="H503" s="14">
        <f>IF($B503="","",SUMPRODUCT(('Cevap Anahtarı'!$B$2:$B$121=H$2)*('Cevap Anahtarı'!$C$2:$C$121&lt;&gt;"")*(MID($D503,'Cevap Anahtarı'!$A$2:$A$121,1)='Cevap Anahtarı'!$C$2:$C$121)))</f>
        <v/>
      </c>
      <c r="I503" s="14">
        <f>IF($B503="","",SUMPRODUCT(('Cevap Anahtarı'!$B$2:$B$121=H$2)*('Cevap Anahtarı'!$C$2:$C$121&lt;&gt;"")*(MID($D503,'Cevap Anahtarı'!$A$2:$A$121,1)&lt;&gt;"")*ISNUMBER(FIND(UPPER(MID($D503,'Cevap Anahtarı'!$A$2:$A$121,1)),"ABCDE"))*(MID($D503,'Cevap Anahtarı'!$A$2:$A$121,1)&lt;&gt;'Cevap Anahtarı'!$C$2:$C$121)))</f>
        <v/>
      </c>
      <c r="J503" s="15">
        <f>IF($B503="","",ROUND(H503-IF(Ayarlar!$B$6&gt;0,I503/Ayarlar!$B$6,0),2))</f>
        <v/>
      </c>
      <c r="K503" s="14">
        <f>IF($B503="","",SUMPRODUCT(('Cevap Anahtarı'!$B$2:$B$121=K$2)*('Cevap Anahtarı'!$C$2:$C$121&lt;&gt;"")*(MID($D503,'Cevap Anahtarı'!$A$2:$A$121,1)='Cevap Anahtarı'!$C$2:$C$121)))</f>
        <v/>
      </c>
      <c r="L503" s="14">
        <f>IF($B503="","",SUMPRODUCT(('Cevap Anahtarı'!$B$2:$B$121=K$2)*('Cevap Anahtarı'!$C$2:$C$121&lt;&gt;"")*(MID($D503,'Cevap Anahtarı'!$A$2:$A$121,1)&lt;&gt;"")*ISNUMBER(FIND(UPPER(MID($D503,'Cevap Anahtarı'!$A$2:$A$121,1)),"ABCDE"))*(MID($D503,'Cevap Anahtarı'!$A$2:$A$121,1)&lt;&gt;'Cevap Anahtarı'!$C$2:$C$121)))</f>
        <v/>
      </c>
      <c r="M503" s="15">
        <f>IF($B503="","",ROUND(K503-IF(Ayarlar!$B$6&gt;0,L503/Ayarlar!$B$6,0),2))</f>
        <v/>
      </c>
      <c r="N503" s="14">
        <f>IF($B503="","",SUMPRODUCT(('Cevap Anahtarı'!$B$2:$B$121=N$2)*('Cevap Anahtarı'!$C$2:$C$121&lt;&gt;"")*(MID($D503,'Cevap Anahtarı'!$A$2:$A$121,1)='Cevap Anahtarı'!$C$2:$C$121)))</f>
        <v/>
      </c>
      <c r="O503" s="14">
        <f>IF($B503="","",SUMPRODUCT(('Cevap Anahtarı'!$B$2:$B$121=N$2)*('Cevap Anahtarı'!$C$2:$C$121&lt;&gt;"")*(MID($D503,'Cevap Anahtarı'!$A$2:$A$121,1)&lt;&gt;"")*ISNUMBER(FIND(UPPER(MID($D503,'Cevap Anahtarı'!$A$2:$A$121,1)),"ABCDE"))*(MID($D503,'Cevap Anahtarı'!$A$2:$A$121,1)&lt;&gt;'Cevap Anahtarı'!$C$2:$C$121)))</f>
        <v/>
      </c>
      <c r="P503" s="15">
        <f>IF($B503="","",ROUND(N503-IF(Ayarlar!$B$6&gt;0,O503/Ayarlar!$B$6,0),2))</f>
        <v/>
      </c>
      <c r="Q503" s="14">
        <f>IF($B503="","",SUMPRODUCT(('Cevap Anahtarı'!$B$2:$B$121=Q$2)*('Cevap Anahtarı'!$C$2:$C$121&lt;&gt;"")*(MID($D503,'Cevap Anahtarı'!$A$2:$A$121,1)='Cevap Anahtarı'!$C$2:$C$121)))</f>
        <v/>
      </c>
      <c r="R503" s="14">
        <f>IF($B503="","",SUMPRODUCT(('Cevap Anahtarı'!$B$2:$B$121=Q$2)*('Cevap Anahtarı'!$C$2:$C$121&lt;&gt;"")*(MID($D503,'Cevap Anahtarı'!$A$2:$A$121,1)&lt;&gt;"")*ISNUMBER(FIND(UPPER(MID($D503,'Cevap Anahtarı'!$A$2:$A$121,1)),"ABCDE"))*(MID($D503,'Cevap Anahtarı'!$A$2:$A$121,1)&lt;&gt;'Cevap Anahtarı'!$C$2:$C$121)))</f>
        <v/>
      </c>
      <c r="S503" s="15">
        <f>IF($B503="","",ROUND(Q503-IF(Ayarlar!$B$6&gt;0,R503/Ayarlar!$B$6,0),2))</f>
        <v/>
      </c>
      <c r="T503" s="14">
        <f>IF($B503="","",SUMPRODUCT(('Cevap Anahtarı'!$B$2:$B$121=T$2)*('Cevap Anahtarı'!$C$2:$C$121&lt;&gt;"")*(MID($D503,'Cevap Anahtarı'!$A$2:$A$121,1)='Cevap Anahtarı'!$C$2:$C$121)))</f>
        <v/>
      </c>
      <c r="U503" s="14">
        <f>IF($B503="","",SUMPRODUCT(('Cevap Anahtarı'!$B$2:$B$121=T$2)*('Cevap Anahtarı'!$C$2:$C$121&lt;&gt;"")*(MID($D503,'Cevap Anahtarı'!$A$2:$A$121,1)&lt;&gt;"")*ISNUMBER(FIND(UPPER(MID($D503,'Cevap Anahtarı'!$A$2:$A$121,1)),"ABCDE"))*(MID($D503,'Cevap Anahtarı'!$A$2:$A$121,1)&lt;&gt;'Cevap Anahtarı'!$C$2:$C$121)))</f>
        <v/>
      </c>
      <c r="V503" s="15">
        <f>IF($B503="","",ROUND(T503-IF(Ayarlar!$B$6&gt;0,U503/Ayarlar!$B$6,0),2))</f>
        <v/>
      </c>
      <c r="W503" s="15">
        <f>IF($B503="","",G503+J503+M503+P503+S503+V503)</f>
        <v/>
      </c>
      <c r="X503" s="14">
        <f>IF($B503="","",RANK(W503,$W$4:$W$503))</f>
        <v/>
      </c>
    </row>
  </sheetData>
  <mergeCells count="12">
    <mergeCell ref="T2:V2"/>
    <mergeCell ref="E2:G2"/>
    <mergeCell ref="K2:M2"/>
    <mergeCell ref="N2:P2"/>
    <mergeCell ref="D2:D3"/>
    <mergeCell ref="B2:B3"/>
    <mergeCell ref="A2:A3"/>
    <mergeCell ref="H2:J2"/>
    <mergeCell ref="C2:C3"/>
    <mergeCell ref="X2:X3"/>
    <mergeCell ref="W2:W3"/>
    <mergeCell ref="Q2:S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Ders ve şube ortalamaları</t>
        </is>
      </c>
    </row>
    <row r="2">
      <c r="E2" s="2" t="inlineStr">
        <is>
          <t>Şube net ortalamaları. Şube adlarını 3. satırda değiştirebilirsiniz.</t>
        </is>
      </c>
    </row>
    <row r="3">
      <c r="A3" s="8" t="inlineStr">
        <is>
          <t>Ders</t>
        </is>
      </c>
      <c r="B3" s="8" t="inlineStr">
        <is>
          <t>Ortalama doğru</t>
        </is>
      </c>
      <c r="C3" s="8" t="inlineStr">
        <is>
          <t>Ortalama yanlış</t>
        </is>
      </c>
      <c r="D3" s="8" t="inlineStr">
        <is>
          <t>Ortalama net</t>
        </is>
      </c>
      <c r="E3" s="8" t="inlineStr">
        <is>
          <t>8-A</t>
        </is>
      </c>
      <c r="F3" s="8" t="inlineStr">
        <is>
          <t>8-B</t>
        </is>
      </c>
    </row>
    <row r="4">
      <c r="A4" s="16" t="inlineStr">
        <is>
          <t>Türkçe</t>
        </is>
      </c>
      <c r="B4" s="17">
        <f>IFERROR(AVERAGE(Cevaplar!E4:E503),"")</f>
        <v/>
      </c>
      <c r="C4" s="17">
        <f>IFERROR(AVERAGE(Cevaplar!F4:F503),"")</f>
        <v/>
      </c>
      <c r="D4" s="17">
        <f>IFERROR(AVERAGE(Cevaplar!G4:G503),"")</f>
        <v/>
      </c>
      <c r="E4" s="17">
        <f>IFERROR(AVERAGEIF(Cevaplar!$C$4:$C$503,E$3,Cevaplar!G4:G503),"")</f>
        <v/>
      </c>
      <c r="F4" s="17">
        <f>IFERROR(AVERAGEIF(Cevaplar!$C$4:$C$503,F$3,Cevaplar!G4:G503),"")</f>
        <v/>
      </c>
    </row>
    <row r="5">
      <c r="A5" s="16" t="inlineStr">
        <is>
          <t>İnkılap Tarihi</t>
        </is>
      </c>
      <c r="B5" s="17">
        <f>IFERROR(AVERAGE(Cevaplar!H4:H503),"")</f>
        <v/>
      </c>
      <c r="C5" s="17">
        <f>IFERROR(AVERAGE(Cevaplar!I4:I503),"")</f>
        <v/>
      </c>
      <c r="D5" s="17">
        <f>IFERROR(AVERAGE(Cevaplar!J4:J503),"")</f>
        <v/>
      </c>
      <c r="E5" s="17">
        <f>IFERROR(AVERAGEIF(Cevaplar!$C$4:$C$503,E$3,Cevaplar!J4:J503),"")</f>
        <v/>
      </c>
      <c r="F5" s="17">
        <f>IFERROR(AVERAGEIF(Cevaplar!$C$4:$C$503,F$3,Cevaplar!J4:J503),"")</f>
        <v/>
      </c>
    </row>
    <row r="6">
      <c r="A6" s="16" t="inlineStr">
        <is>
          <t>Din Kültürü</t>
        </is>
      </c>
      <c r="B6" s="17">
        <f>IFERROR(AVERAGE(Cevaplar!K4:K503),"")</f>
        <v/>
      </c>
      <c r="C6" s="17">
        <f>IFERROR(AVERAGE(Cevaplar!L4:L503),"")</f>
        <v/>
      </c>
      <c r="D6" s="17">
        <f>IFERROR(AVERAGE(Cevaplar!M4:M503),"")</f>
        <v/>
      </c>
      <c r="E6" s="17">
        <f>IFERROR(AVERAGEIF(Cevaplar!$C$4:$C$503,E$3,Cevaplar!M4:M503),"")</f>
        <v/>
      </c>
      <c r="F6" s="17">
        <f>IFERROR(AVERAGEIF(Cevaplar!$C$4:$C$503,F$3,Cevaplar!M4:M503),"")</f>
        <v/>
      </c>
    </row>
    <row r="7">
      <c r="A7" s="16" t="inlineStr">
        <is>
          <t>İngilizce</t>
        </is>
      </c>
      <c r="B7" s="17">
        <f>IFERROR(AVERAGE(Cevaplar!N4:N503),"")</f>
        <v/>
      </c>
      <c r="C7" s="17">
        <f>IFERROR(AVERAGE(Cevaplar!O4:O503),"")</f>
        <v/>
      </c>
      <c r="D7" s="17">
        <f>IFERROR(AVERAGE(Cevaplar!P4:P503),"")</f>
        <v/>
      </c>
      <c r="E7" s="17">
        <f>IFERROR(AVERAGEIF(Cevaplar!$C$4:$C$503,E$3,Cevaplar!P4:P503),"")</f>
        <v/>
      </c>
      <c r="F7" s="17">
        <f>IFERROR(AVERAGEIF(Cevaplar!$C$4:$C$503,F$3,Cevaplar!P4:P503),"")</f>
        <v/>
      </c>
    </row>
    <row r="8">
      <c r="A8" s="16" t="inlineStr">
        <is>
          <t>Matematik</t>
        </is>
      </c>
      <c r="B8" s="17">
        <f>IFERROR(AVERAGE(Cevaplar!Q4:Q503),"")</f>
        <v/>
      </c>
      <c r="C8" s="17">
        <f>IFERROR(AVERAGE(Cevaplar!R4:R503),"")</f>
        <v/>
      </c>
      <c r="D8" s="17">
        <f>IFERROR(AVERAGE(Cevaplar!S4:S503),"")</f>
        <v/>
      </c>
      <c r="E8" s="17">
        <f>IFERROR(AVERAGEIF(Cevaplar!$C$4:$C$503,E$3,Cevaplar!S4:S503),"")</f>
        <v/>
      </c>
      <c r="F8" s="17">
        <f>IFERROR(AVERAGEIF(Cevaplar!$C$4:$C$503,F$3,Cevaplar!S4:S503),"")</f>
        <v/>
      </c>
    </row>
    <row r="9">
      <c r="A9" s="16" t="inlineStr">
        <is>
          <t>Fen Bilimleri</t>
        </is>
      </c>
      <c r="B9" s="17">
        <f>IFERROR(AVERAGE(Cevaplar!T4:T503),"")</f>
        <v/>
      </c>
      <c r="C9" s="17">
        <f>IFERROR(AVERAGE(Cevaplar!U4:U503),"")</f>
        <v/>
      </c>
      <c r="D9" s="17">
        <f>IFERROR(AVERAGE(Cevaplar!V4:V503),"")</f>
        <v/>
      </c>
      <c r="E9" s="17">
        <f>IFERROR(AVERAGEIF(Cevaplar!$C$4:$C$503,E$3,Cevaplar!V4:V503),"")</f>
        <v/>
      </c>
      <c r="F9" s="17">
        <f>IFERROR(AVERAGEIF(Cevaplar!$C$4:$C$503,F$3,Cevaplar!V4:V503),"")</f>
        <v/>
      </c>
    </row>
    <row r="10">
      <c r="A10" s="3" t="inlineStr">
        <is>
          <t>Toplam net</t>
        </is>
      </c>
      <c r="B10" s="18" t="n"/>
      <c r="C10" s="18" t="n"/>
      <c r="D10" s="19">
        <f>IFERROR(AVERAGE(Cevaplar!W4:W503),"")</f>
        <v/>
      </c>
      <c r="E10" s="19">
        <f>IFERROR(AVERAGEIF(Cevaplar!$C$4:$C$503,E$3,Cevaplar!W4:W503),"")</f>
        <v/>
      </c>
      <c r="F10" s="19">
        <f>IFERROR(AVERAGEIF(Cevaplar!$C$4:$C$503,F$3,Cevaplar!W4:W503),"")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2" customWidth="1" min="3" max="3"/>
    <col width="15" customWidth="1" min="4" max="4"/>
  </cols>
  <sheetData>
    <row r="1">
      <c r="A1" s="1" t="inlineStr">
        <is>
          <t>Kazanım analizi</t>
        </is>
      </c>
    </row>
    <row r="2">
      <c r="A2" s="2" t="inlineStr">
        <is>
          <t>Kazanım adlarını 'Cevap Anahtarı'ndaki yazımla aynı girin. Başarı yüzdesi = o kazanımdaki sorularda doğru cevap oranı.</t>
        </is>
      </c>
    </row>
    <row r="4">
      <c r="A4" s="8" t="inlineStr">
        <is>
          <t>Ders</t>
        </is>
      </c>
      <c r="B4" s="8" t="inlineStr">
        <is>
          <t>Kazanım</t>
        </is>
      </c>
      <c r="C4" s="8" t="inlineStr">
        <is>
          <t>Soru sayısı</t>
        </is>
      </c>
      <c r="D4" s="8" t="inlineStr">
        <is>
          <t>Başarı yüzdesi</t>
        </is>
      </c>
    </row>
    <row r="5">
      <c r="A5" s="9" t="inlineStr">
        <is>
          <t>Türkçe</t>
        </is>
      </c>
      <c r="B5" s="9" t="inlineStr">
        <is>
          <t>Sözcükte anlam</t>
        </is>
      </c>
      <c r="C5" s="4">
        <f>IF(B5="","",COUNTIF('Cevap Anahtarı'!$D$2:$D$121,B5))</f>
        <v/>
      </c>
      <c r="D5" s="10">
        <f>IF(OR(B5="",C5=0,Ayarlar!$B$7=0),"",SUMIF('Cevap Anahtarı'!$D$2:$D$121,B5,'Cevap Anahtarı'!$E$2:$E$121)/(C5*Ayarlar!$B$7))</f>
        <v/>
      </c>
    </row>
    <row r="6">
      <c r="A6" s="9" t="inlineStr">
        <is>
          <t>Türkçe</t>
        </is>
      </c>
      <c r="B6" s="9" t="inlineStr">
        <is>
          <t>Cümlede anlam</t>
        </is>
      </c>
      <c r="C6" s="4">
        <f>IF(B6="","",COUNTIF('Cevap Anahtarı'!$D$2:$D$121,B6))</f>
        <v/>
      </c>
      <c r="D6" s="10">
        <f>IF(OR(B6="",C6=0,Ayarlar!$B$7=0),"",SUMIF('Cevap Anahtarı'!$D$2:$D$121,B6,'Cevap Anahtarı'!$E$2:$E$121)/(C6*Ayarlar!$B$7))</f>
        <v/>
      </c>
    </row>
    <row r="7">
      <c r="A7" s="9" t="inlineStr">
        <is>
          <t>Türkçe</t>
        </is>
      </c>
      <c r="B7" s="9" t="inlineStr">
        <is>
          <t>Paragraf</t>
        </is>
      </c>
      <c r="C7" s="4">
        <f>IF(B7="","",COUNTIF('Cevap Anahtarı'!$D$2:$D$121,B7))</f>
        <v/>
      </c>
      <c r="D7" s="10">
        <f>IF(OR(B7="",C7=0,Ayarlar!$B$7=0),"",SUMIF('Cevap Anahtarı'!$D$2:$D$121,B7,'Cevap Anahtarı'!$E$2:$E$121)/(C7*Ayarlar!$B$7))</f>
        <v/>
      </c>
    </row>
    <row r="8">
      <c r="A8" s="9" t="inlineStr">
        <is>
          <t>Türkçe</t>
        </is>
      </c>
      <c r="B8" s="9" t="inlineStr">
        <is>
          <t>Fiilimsiler</t>
        </is>
      </c>
      <c r="C8" s="4">
        <f>IF(B8="","",COUNTIF('Cevap Anahtarı'!$D$2:$D$121,B8))</f>
        <v/>
      </c>
      <c r="D8" s="10">
        <f>IF(OR(B8="",C8=0,Ayarlar!$B$7=0),"",SUMIF('Cevap Anahtarı'!$D$2:$D$121,B8,'Cevap Anahtarı'!$E$2:$E$121)/(C8*Ayarlar!$B$7))</f>
        <v/>
      </c>
    </row>
    <row r="9">
      <c r="A9" s="9" t="inlineStr">
        <is>
          <t>İnkılap Tarihi</t>
        </is>
      </c>
      <c r="B9" s="9" t="inlineStr">
        <is>
          <t>Bir kahraman doğuyor</t>
        </is>
      </c>
      <c r="C9" s="4">
        <f>IF(B9="","",COUNTIF('Cevap Anahtarı'!$D$2:$D$121,B9))</f>
        <v/>
      </c>
      <c r="D9" s="10">
        <f>IF(OR(B9="",C9=0,Ayarlar!$B$7=0),"",SUMIF('Cevap Anahtarı'!$D$2:$D$121,B9,'Cevap Anahtarı'!$E$2:$E$121)/(C9*Ayarlar!$B$7))</f>
        <v/>
      </c>
    </row>
    <row r="10">
      <c r="A10" s="9" t="inlineStr">
        <is>
          <t>Din Kültürü</t>
        </is>
      </c>
      <c r="B10" s="9" t="inlineStr">
        <is>
          <t>Kader inancı</t>
        </is>
      </c>
      <c r="C10" s="4">
        <f>IF(B10="","",COUNTIF('Cevap Anahtarı'!$D$2:$D$121,B10))</f>
        <v/>
      </c>
      <c r="D10" s="10">
        <f>IF(OR(B10="",C10=0,Ayarlar!$B$7=0),"",SUMIF('Cevap Anahtarı'!$D$2:$D$121,B10,'Cevap Anahtarı'!$E$2:$E$121)/(C10*Ayarlar!$B$7))</f>
        <v/>
      </c>
    </row>
    <row r="11">
      <c r="A11" s="9" t="inlineStr">
        <is>
          <t>İngilizce</t>
        </is>
      </c>
      <c r="B11" s="9" t="inlineStr">
        <is>
          <t>Friendship</t>
        </is>
      </c>
      <c r="C11" s="4">
        <f>IF(B11="","",COUNTIF('Cevap Anahtarı'!$D$2:$D$121,B11))</f>
        <v/>
      </c>
      <c r="D11" s="10">
        <f>IF(OR(B11="",C11=0,Ayarlar!$B$7=0),"",SUMIF('Cevap Anahtarı'!$D$2:$D$121,B11,'Cevap Anahtarı'!$E$2:$E$121)/(C11*Ayarlar!$B$7))</f>
        <v/>
      </c>
    </row>
    <row r="12">
      <c r="A12" s="9" t="inlineStr">
        <is>
          <t>Matematik</t>
        </is>
      </c>
      <c r="B12" s="9" t="inlineStr">
        <is>
          <t>Çarpanlar ve katlar</t>
        </is>
      </c>
      <c r="C12" s="4">
        <f>IF(B12="","",COUNTIF('Cevap Anahtarı'!$D$2:$D$121,B12))</f>
        <v/>
      </c>
      <c r="D12" s="10">
        <f>IF(OR(B12="",C12=0,Ayarlar!$B$7=0),"",SUMIF('Cevap Anahtarı'!$D$2:$D$121,B12,'Cevap Anahtarı'!$E$2:$E$121)/(C12*Ayarlar!$B$7))</f>
        <v/>
      </c>
    </row>
    <row r="13">
      <c r="A13" s="9" t="inlineStr">
        <is>
          <t>Matematik</t>
        </is>
      </c>
      <c r="B13" s="9" t="inlineStr">
        <is>
          <t>Üslü ifadeler</t>
        </is>
      </c>
      <c r="C13" s="4">
        <f>IF(B13="","",COUNTIF('Cevap Anahtarı'!$D$2:$D$121,B13))</f>
        <v/>
      </c>
      <c r="D13" s="10">
        <f>IF(OR(B13="",C13=0,Ayarlar!$B$7=0),"",SUMIF('Cevap Anahtarı'!$D$2:$D$121,B13,'Cevap Anahtarı'!$E$2:$E$121)/(C13*Ayarlar!$B$7))</f>
        <v/>
      </c>
    </row>
    <row r="14">
      <c r="A14" s="9" t="inlineStr">
        <is>
          <t>Fen Bilimleri</t>
        </is>
      </c>
      <c r="B14" s="9" t="inlineStr">
        <is>
          <t>Mevsimler ve iklim</t>
        </is>
      </c>
      <c r="C14" s="4">
        <f>IF(B14="","",COUNTIF('Cevap Anahtarı'!$D$2:$D$121,B14))</f>
        <v/>
      </c>
      <c r="D14" s="10">
        <f>IF(OR(B14="",C14=0,Ayarlar!$B$7=0),"",SUMIF('Cevap Anahtarı'!$D$2:$D$121,B14,'Cevap Anahtarı'!$E$2:$E$121)/(C14*Ayarlar!$B$7))</f>
        <v/>
      </c>
    </row>
    <row r="15">
      <c r="A15" s="9" t="inlineStr">
        <is>
          <t>Fen Bilimleri</t>
        </is>
      </c>
      <c r="B15" s="9" t="inlineStr">
        <is>
          <t>DNA ve genetik kod</t>
        </is>
      </c>
      <c r="C15" s="4">
        <f>IF(B15="","",COUNTIF('Cevap Anahtarı'!$D$2:$D$121,B15))</f>
        <v/>
      </c>
      <c r="D15" s="10">
        <f>IF(OR(B15="",C15=0,Ayarlar!$B$7=0),"",SUMIF('Cevap Anahtarı'!$D$2:$D$121,B15,'Cevap Anahtarı'!$E$2:$E$121)/(C15*Ayarlar!$B$7))</f>
        <v/>
      </c>
    </row>
    <row r="16">
      <c r="A16" s="9" t="n"/>
      <c r="B16" s="9" t="n"/>
      <c r="C16" s="4">
        <f>IF(B16="","",COUNTIF('Cevap Anahtarı'!$D$2:$D$121,B16))</f>
        <v/>
      </c>
      <c r="D16" s="10">
        <f>IF(OR(B16="",C16=0,Ayarlar!$B$7=0),"",SUMIF('Cevap Anahtarı'!$D$2:$D$121,B16,'Cevap Anahtarı'!$E$2:$E$121)/(C16*Ayarlar!$B$7))</f>
        <v/>
      </c>
    </row>
    <row r="17">
      <c r="A17" s="9" t="n"/>
      <c r="B17" s="9" t="n"/>
      <c r="C17" s="4">
        <f>IF(B17="","",COUNTIF('Cevap Anahtarı'!$D$2:$D$121,B17))</f>
        <v/>
      </c>
      <c r="D17" s="10">
        <f>IF(OR(B17="",C17=0,Ayarlar!$B$7=0),"",SUMIF('Cevap Anahtarı'!$D$2:$D$121,B17,'Cevap Anahtarı'!$E$2:$E$121)/(C17*Ayarlar!$B$7))</f>
        <v/>
      </c>
    </row>
    <row r="18">
      <c r="A18" s="9" t="n"/>
      <c r="B18" s="9" t="n"/>
      <c r="C18" s="4">
        <f>IF(B18="","",COUNTIF('Cevap Anahtarı'!$D$2:$D$121,B18))</f>
        <v/>
      </c>
      <c r="D18" s="10">
        <f>IF(OR(B18="",C18=0,Ayarlar!$B$7=0),"",SUMIF('Cevap Anahtarı'!$D$2:$D$121,B18,'Cevap Anahtarı'!$E$2:$E$121)/(C18*Ayarlar!$B$7))</f>
        <v/>
      </c>
    </row>
    <row r="19">
      <c r="A19" s="9" t="n"/>
      <c r="B19" s="9" t="n"/>
      <c r="C19" s="4">
        <f>IF(B19="","",COUNTIF('Cevap Anahtarı'!$D$2:$D$121,B19))</f>
        <v/>
      </c>
      <c r="D19" s="10">
        <f>IF(OR(B19="",C19=0,Ayarlar!$B$7=0),"",SUMIF('Cevap Anahtarı'!$D$2:$D$121,B19,'Cevap Anahtarı'!$E$2:$E$121)/(C19*Ayarlar!$B$7))</f>
        <v/>
      </c>
    </row>
    <row r="20">
      <c r="A20" s="9" t="n"/>
      <c r="B20" s="9" t="n"/>
      <c r="C20" s="4">
        <f>IF(B20="","",COUNTIF('Cevap Anahtarı'!$D$2:$D$121,B20))</f>
        <v/>
      </c>
      <c r="D20" s="10">
        <f>IF(OR(B20="",C20=0,Ayarlar!$B$7=0),"",SUMIF('Cevap Anahtarı'!$D$2:$D$121,B20,'Cevap Anahtarı'!$E$2:$E$121)/(C20*Ayarlar!$B$7))</f>
        <v/>
      </c>
    </row>
    <row r="21">
      <c r="A21" s="9" t="n"/>
      <c r="B21" s="9" t="n"/>
      <c r="C21" s="4">
        <f>IF(B21="","",COUNTIF('Cevap Anahtarı'!$D$2:$D$121,B21))</f>
        <v/>
      </c>
      <c r="D21" s="10">
        <f>IF(OR(B21="",C21=0,Ayarlar!$B$7=0),"",SUMIF('Cevap Anahtarı'!$D$2:$D$121,B21,'Cevap Anahtarı'!$E$2:$E$121)/(C21*Ayarlar!$B$7))</f>
        <v/>
      </c>
    </row>
    <row r="22">
      <c r="A22" s="9" t="n"/>
      <c r="B22" s="9" t="n"/>
      <c r="C22" s="4">
        <f>IF(B22="","",COUNTIF('Cevap Anahtarı'!$D$2:$D$121,B22))</f>
        <v/>
      </c>
      <c r="D22" s="10">
        <f>IF(OR(B22="",C22=0,Ayarlar!$B$7=0),"",SUMIF('Cevap Anahtarı'!$D$2:$D$121,B22,'Cevap Anahtarı'!$E$2:$E$121)/(C22*Ayarlar!$B$7))</f>
        <v/>
      </c>
    </row>
    <row r="23">
      <c r="A23" s="9" t="n"/>
      <c r="B23" s="9" t="n"/>
      <c r="C23" s="4">
        <f>IF(B23="","",COUNTIF('Cevap Anahtarı'!$D$2:$D$121,B23))</f>
        <v/>
      </c>
      <c r="D23" s="10">
        <f>IF(OR(B23="",C23=0,Ayarlar!$B$7=0),"",SUMIF('Cevap Anahtarı'!$D$2:$D$121,B23,'Cevap Anahtarı'!$E$2:$E$121)/(C23*Ayarlar!$B$7))</f>
        <v/>
      </c>
    </row>
    <row r="24">
      <c r="A24" s="9" t="n"/>
      <c r="B24" s="9" t="n"/>
      <c r="C24" s="4">
        <f>IF(B24="","",COUNTIF('Cevap Anahtarı'!$D$2:$D$121,B24))</f>
        <v/>
      </c>
      <c r="D24" s="10">
        <f>IF(OR(B24="",C24=0,Ayarlar!$B$7=0),"",SUMIF('Cevap Anahtarı'!$D$2:$D$121,B24,'Cevap Anahtarı'!$E$2:$E$121)/(C24*Ayarlar!$B$7))</f>
        <v/>
      </c>
    </row>
    <row r="25">
      <c r="A25" s="9" t="n"/>
      <c r="B25" s="9" t="n"/>
      <c r="C25" s="4">
        <f>IF(B25="","",COUNTIF('Cevap Anahtarı'!$D$2:$D$121,B25))</f>
        <v/>
      </c>
      <c r="D25" s="10">
        <f>IF(OR(B25="",C25=0,Ayarlar!$B$7=0),"",SUMIF('Cevap Anahtarı'!$D$2:$D$121,B25,'Cevap Anahtarı'!$E$2:$E$121)/(C25*Ayarlar!$B$7))</f>
        <v/>
      </c>
    </row>
    <row r="26">
      <c r="A26" s="9" t="n"/>
      <c r="B26" s="9" t="n"/>
      <c r="C26" s="4">
        <f>IF(B26="","",COUNTIF('Cevap Anahtarı'!$D$2:$D$121,B26))</f>
        <v/>
      </c>
      <c r="D26" s="10">
        <f>IF(OR(B26="",C26=0,Ayarlar!$B$7=0),"",SUMIF('Cevap Anahtarı'!$D$2:$D$121,B26,'Cevap Anahtarı'!$E$2:$E$121)/(C26*Ayarlar!$B$7))</f>
        <v/>
      </c>
    </row>
    <row r="27">
      <c r="A27" s="9" t="n"/>
      <c r="B27" s="9" t="n"/>
      <c r="C27" s="4">
        <f>IF(B27="","",COUNTIF('Cevap Anahtarı'!$D$2:$D$121,B27))</f>
        <v/>
      </c>
      <c r="D27" s="10">
        <f>IF(OR(B27="",C27=0,Ayarlar!$B$7=0),"",SUMIF('Cevap Anahtarı'!$D$2:$D$121,B27,'Cevap Anahtarı'!$E$2:$E$121)/(C27*Ayarlar!$B$7))</f>
        <v/>
      </c>
    </row>
    <row r="28">
      <c r="A28" s="9" t="n"/>
      <c r="B28" s="9" t="n"/>
      <c r="C28" s="4">
        <f>IF(B28="","",COUNTIF('Cevap Anahtarı'!$D$2:$D$121,B28))</f>
        <v/>
      </c>
      <c r="D28" s="10">
        <f>IF(OR(B28="",C28=0,Ayarlar!$B$7=0),"",SUMIF('Cevap Anahtarı'!$D$2:$D$121,B28,'Cevap Anahtarı'!$E$2:$E$121)/(C28*Ayarlar!$B$7))</f>
        <v/>
      </c>
    </row>
    <row r="29">
      <c r="A29" s="9" t="n"/>
      <c r="B29" s="9" t="n"/>
      <c r="C29" s="4">
        <f>IF(B29="","",COUNTIF('Cevap Anahtarı'!$D$2:$D$121,B29))</f>
        <v/>
      </c>
      <c r="D29" s="10">
        <f>IF(OR(B29="",C29=0,Ayarlar!$B$7=0),"",SUMIF('Cevap Anahtarı'!$D$2:$D$121,B29,'Cevap Anahtarı'!$E$2:$E$121)/(C29*Ayarlar!$B$7))</f>
        <v/>
      </c>
    </row>
    <row r="30">
      <c r="A30" s="9" t="n"/>
      <c r="B30" s="9" t="n"/>
      <c r="C30" s="4">
        <f>IF(B30="","",COUNTIF('Cevap Anahtarı'!$D$2:$D$121,B30))</f>
        <v/>
      </c>
      <c r="D30" s="10">
        <f>IF(OR(B30="",C30=0,Ayarlar!$B$7=0),"",SUMIF('Cevap Anahtarı'!$D$2:$D$121,B30,'Cevap Anahtarı'!$E$2:$E$121)/(C30*Ayarlar!$B$7))</f>
        <v/>
      </c>
    </row>
    <row r="31">
      <c r="A31" s="9" t="n"/>
      <c r="B31" s="9" t="n"/>
      <c r="C31" s="4">
        <f>IF(B31="","",COUNTIF('Cevap Anahtarı'!$D$2:$D$121,B31))</f>
        <v/>
      </c>
      <c r="D31" s="10">
        <f>IF(OR(B31="",C31=0,Ayarlar!$B$7=0),"",SUMIF('Cevap Anahtarı'!$D$2:$D$121,B31,'Cevap Anahtarı'!$E$2:$E$121)/(C31*Ayarlar!$B$7))</f>
        <v/>
      </c>
    </row>
    <row r="32">
      <c r="A32" s="9" t="n"/>
      <c r="B32" s="9" t="n"/>
      <c r="C32" s="4">
        <f>IF(B32="","",COUNTIF('Cevap Anahtarı'!$D$2:$D$121,B32))</f>
        <v/>
      </c>
      <c r="D32" s="10">
        <f>IF(OR(B32="",C32=0,Ayarlar!$B$7=0),"",SUMIF('Cevap Anahtarı'!$D$2:$D$121,B32,'Cevap Anahtarı'!$E$2:$E$121)/(C32*Ayarlar!$B$7))</f>
        <v/>
      </c>
    </row>
    <row r="33">
      <c r="A33" s="9" t="n"/>
      <c r="B33" s="9" t="n"/>
      <c r="C33" s="4">
        <f>IF(B33="","",COUNTIF('Cevap Anahtarı'!$D$2:$D$121,B33))</f>
        <v/>
      </c>
      <c r="D33" s="10">
        <f>IF(OR(B33="",C33=0,Ayarlar!$B$7=0),"",SUMIF('Cevap Anahtarı'!$D$2:$D$121,B33,'Cevap Anahtarı'!$E$2:$E$121)/(C33*Ayarlar!$B$7))</f>
        <v/>
      </c>
    </row>
    <row r="34">
      <c r="A34" s="9" t="n"/>
      <c r="B34" s="9" t="n"/>
      <c r="C34" s="4">
        <f>IF(B34="","",COUNTIF('Cevap Anahtarı'!$D$2:$D$121,B34))</f>
        <v/>
      </c>
      <c r="D34" s="10">
        <f>IF(OR(B34="",C34=0,Ayarlar!$B$7=0),"",SUMIF('Cevap Anahtarı'!$D$2:$D$121,B34,'Cevap Anahtarı'!$E$2:$E$121)/(C34*Ayarlar!$B$7))</f>
        <v/>
      </c>
    </row>
    <row r="35">
      <c r="A35" s="9" t="n"/>
      <c r="B35" s="9" t="n"/>
      <c r="C35" s="4">
        <f>IF(B35="","",COUNTIF('Cevap Anahtarı'!$D$2:$D$121,B35))</f>
        <v/>
      </c>
      <c r="D35" s="10">
        <f>IF(OR(B35="",C35=0,Ayarlar!$B$7=0),"",SUMIF('Cevap Anahtarı'!$D$2:$D$121,B35,'Cevap Anahtarı'!$E$2:$E$121)/(C35*Ayarlar!$B$7))</f>
        <v/>
      </c>
    </row>
  </sheetData>
  <conditionalFormatting sqref="D5:D35">
    <cfRule type="colorScale" priority="1">
      <colorScale>
        <cfvo type="num" val="0"/>
        <cfvo type="num" val="0.5"/>
        <cfvo type="num" val="1"/>
        <color rgb="00F87171"/>
        <color rgb="00FDE68A"/>
        <color rgb="0086EFAC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2026-10-09T14:12:06Z</dcterms:created>
  <dcterms:modified xsi:type="dcterms:W3CDTF">2026-10-09T14:12:06Z</dcterms:modified>
</cp:coreProperties>
</file>